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<sst xmlns="http://schemas.openxmlformats.org/spreadsheetml/2006/main" count="454" uniqueCount="394">
  <si>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</si>
  <si>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</si>
  <si>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</si>
  <si>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</si>
  <si>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</si>
  <si>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</si>
  <si>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</si>
  <si>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</si>
  <si>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</si>
  <si>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</si>
  <si>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</si>
  <si>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</si>
  <si>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</si>
  <si>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</si>
  <si>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</si>
  <si>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</si>
  <si>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</si>
  <si>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Житомирській областi</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</si>
  <si>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</si>
  <si>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</si>
  <si>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</si>
  <si>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</si>
  <si>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</si>
  <si>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</si>
  <si>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</si>
  <si>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</si>
  <si>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</si>
  <si>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</si>
  <si>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</si>
  <si>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</si>
  <si>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</si>
  <si>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</si>
  <si>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</si>
  <si>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</si>
  <si>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</si>
  <si>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</si>
  <si>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</si>
  <si>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</si>
  <si>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</si>
  <si>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</si>
  <si>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</si>
  <si>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</si>
  <si>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</si>
  <si>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</si>
  <si>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</si>
  <si>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</si>
  <si>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</si>
  <si>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</si>
  <si>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</si>
  <si>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</si>
  <si>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</si>
  <si>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</si>
  <si>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</si>
  <si>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</si>
  <si>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</si>
  <si>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</si>
  <si>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</si>
  <si>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</si>
  <si>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</si>
  <si>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</si>
  <si>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</si>
  <si>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</si>
  <si>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</si>
  <si>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</si>
  <si>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</si>
  <si>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</si>
  <si>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</si>
  <si>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</si>
  <si>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</si>
  <si>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</si>
  <si>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</si>
  <si>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</si>
  <si>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</si>
  <si>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</si>
  <si>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</si>
  <si>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</si>
  <si>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</si>
  <si>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</si>
  <si>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</si>
  <si>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</si>
  <si>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</si>
  <si>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</si>
  <si>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</si>
  <si>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</si>
  <si>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</si>
  <si>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</si>
  <si>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</si>
  <si>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</si>
  <si>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</si>
  <si>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</si>
  <si>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</si>
  <si>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</si>
  <si>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</si>
  <si>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</si>
  <si>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</si>
  <si>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</si>
  <si>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</si>
  <si>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</si>
  <si>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</si>
  <si>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</si>
  <si>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</si>
  <si>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</si>
  <si>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</si>
  <si>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</si>
  <si>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</si>
  <si>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</si>
  <si>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</si>
  <si>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</si>
  <si>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</si>
  <si>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</si>
  <si>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</si>
  <si>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</si>
  <si>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</si>
  <si>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</si>
  <si>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</si>
  <si>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</si>
  <si>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</si>
  <si>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</si>
  <si>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</si>
  <si>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</si>
  <si>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</si>
  <si>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</si>
  <si>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</si>
  <si>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</si>
  <si>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</si>
  <si>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</si>
  <si>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</si>
  <si>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</si>
  <si>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</si>
  <si>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</si>
  <si>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</si>
  <si>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</si>
  <si>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</si>
  <si>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</si>
  <si>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</si>
  <si>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</si>
  <si>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</si>
  <si>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</si>
  <si>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</si>
  <si>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</si>
  <si>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</si>
  <si>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</si>
  <si>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</si>
  <si>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</si>
  <si>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</si>
  <si>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</si>
  <si>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</si>
  <si>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</si>
  <si>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</si>
  <si>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</si>
  <si>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</si>
  <si>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</si>
  <si>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</si>
  <si>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</si>
  <si>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</si>
  <si>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</si>
  <si>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</si>
  <si>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</si>
  <si>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</si>
  <si>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</si>
  <si>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</si>
  <si>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</si>
  <si>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</si>
  <si>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</si>
  <si>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</si>
  <si>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</si>
  <si>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</si>
  <si>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</si>
  <si>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</si>
  <si>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</si>
  <si>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</si>
  <si>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</si>
  <si>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</si>
  <si>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</si>
  <si>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</si>
  <si>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</si>
  <si>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</si>
  <si>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</si>
  <si>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</si>
  <si>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</si>
  <si>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</si>
  <si>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</si>
  <si>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</si>
  <si>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</si>
  <si>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</si>
  <si>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</si>
  <si>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</si>
  <si>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</si>
  <si>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</si>
  <si>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</si>
  <si>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</si>
  <si>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</si>
  <si>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</si>
  <si>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</si>
  <si>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</si>
  <si>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</si>
  <si>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</si>
  <si>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</si>
  <si>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</si>
  <si>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</si>
  <si>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</si>
  <si>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</si>
  <si>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</si>
  <si>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</si>
  <si>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</si>
  <si>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</si>
  <si>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</si>
  <si>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</si>
  <si>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</si>
  <si>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</si>
  <si>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</si>
  <si>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</si>
  <si>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</si>
  <si>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</si>
  <si>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</si>
  <si>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</si>
  <si>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</si>
  <si>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</si>
  <si>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</si>
  <si>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</si>
  <si>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</si>
  <si>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</si>
  <si>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</si>
  <si>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</si>
  <si>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</si>
  <si>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</si>
  <si>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</si>
  <si>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</si>
  <si>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</si>
  <si>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</si>
  <si>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</si>
  <si>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</si>
  <si>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</si>
  <si>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</si>
  <si>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</si>
  <si>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</si>
  <si>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</si>
  <si>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</si>
  <si>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</si>
  <si>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</si>
  <si>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</si>
  <si>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</si>
  <si>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</si>
  <si>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</si>
  <si>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</si>
  <si>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</si>
  <si>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</si>
  <si>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</si>
  <si>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</si>
  <si>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</si>
  <si>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</si>
  <si>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</si>
  <si>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</si>
  <si>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</si>
  <si>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</si>
  <si>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</si>
  <si>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</si>
  <si>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</si>
  <si>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</si>
  <si>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</si>
  <si>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</si>
  <si>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</si>
  <si>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</si>
  <si>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</si>
  <si>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</si>
  <si>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</si>
  <si>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</si>
  <si>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</si>
  <si>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</si>
  <si>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</si>
  <si>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</si>
  <si>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</si>
  <si>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</si>
  <si>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</si>
  <si>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</si>
  <si>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</si>
  <si>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</si>
  <si>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</si>
  <si>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</si>
  <si>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</si>
  <si>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</si>
  <si>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</si>
  <si>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</si>
  <si>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</si>
  <si>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</si>
  <si>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</si>
  <si>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</si>
  <si>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</si>
  <si>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</si>
  <si>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</si>
  <si>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</si>
  <si>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</si>
  <si>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</si>
  <si>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</si>
  <si>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</si>
  <si>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</si>
  <si>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</si>
  <si>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</si>
  <si>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</si>
  <si>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</si>
  <si>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</si>
  <si>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</si>
  <si>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</si>
  <si>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</si>
  <si>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</si>
  <si>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</si>
  <si>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</si>
  <si>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</si>
  <si>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</si>
  <si>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</si>
  <si>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</si>
  <si>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</si>
  <si>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</si>
  <si>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</si>
  <si>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</si>
  <si>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</si>
  <si>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</si>
  <si>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</si>
  <si>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</si>
  <si>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</si>
  <si>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</si>
  <si>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</si>
  <si>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</si>
  <si>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</si>
  <si>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</si>
  <si>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</si>
  <si>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</si>
  <si>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</si>
  <si>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</si>
  <si>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</si>
  <si>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</si>
  <si>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</si>
  <si>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</si>
  <si>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</si>
  <si>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</si>
  <si>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</si>
  <si>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</si>
  <si>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</si>
  <si>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</si>
  <si>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</si>
  <si>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</si>
  <si>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</si>
  <si>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</si>
  <si>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</si>
  <si>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</si>
  <si>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</si>
  <si>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</si>
  <si>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</si>
  <si>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</si>
  <si>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</si>
  <si>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</si>
  <si>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</si>
  <si>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</si>
  <si>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</si>
  <si>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</si>
  <si>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</si>
  <si>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</si>
  <si>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</si>
  <si>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</si>
  <si>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</si>
  <si>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</si>
  <si>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</si>
  <si>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</si>
  <si>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</si>
  <si>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</si>
  <si>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</si>
  <si>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</si>
  <si>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</si>
  <si>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</si>
  <si>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</si>
  <si>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</si>
  <si>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</si>
  <si>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</si>
  <si>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</si>
  <si>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</si>
  <si>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</si>
  <si>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</si>
  <si>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21 січня 2015 року</t>
  </si>
  <si>
    <t>(підпис)</t>
  </si>
  <si>
    <t>stat@zt.court.gov.ua</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</si>
  <si>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</si>
  <si>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</si>
  <si>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</si>
  <si>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</si>
  <si>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</si>
  <si>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</si>
  <si>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</si>
  <si>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</si>
  <si>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</si>
  <si>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</si>
  <si>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</si>
  <si>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10014, м.Житомир майдан Соборний,1</t>
  </si>
  <si>
    <t>Морей В.В.</t>
  </si>
  <si>
    <t>Моштук Т.В.</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</si>
</sst>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7">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2" t="s">
        <v>18</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19</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20</v>
      </c>
      <c r="F12" s="12"/>
      <c r="G12" s="42" t="s">
        <v>32</v>
      </c>
    </row>
    <row r="13" spans="1:7" ht="12.75" customHeight="1">
      <c r="A13" s="2"/>
      <c r="B13" s="7"/>
      <c r="C13" s="22"/>
      <c r="D13" s="35"/>
      <c r="E13" s="46"/>
      <c r="F13" s="12"/>
      <c r="G13" s="55" t="s">
        <v>33</v>
      </c>
    </row>
    <row r="14" spans="1:7" ht="37.5" customHeight="1">
      <c r="A14" s="2"/>
      <c r="B14" s="8" t="s">
        <v>5</v>
      </c>
      <c r="C14" s="23"/>
      <c r="D14" s="36"/>
      <c r="E14" s="47" t="s">
        <v>21</v>
      </c>
      <c r="F14" s="12"/>
      <c r="G14" s="55"/>
    </row>
    <row r="15" spans="1:7" ht="12.75" customHeight="1">
      <c r="A15" s="2"/>
      <c r="B15" s="9"/>
      <c r="C15" s="24"/>
      <c r="D15" s="37"/>
      <c r="E15" s="47"/>
      <c r="F15" s="52"/>
      <c r="G15" s="56" t="s">
        <v>34</v>
      </c>
    </row>
    <row r="16" spans="1:8" ht="12.75" customHeight="1">
      <c r="A16" s="2"/>
      <c r="B16" s="9"/>
      <c r="C16" s="24"/>
      <c r="D16" s="37"/>
      <c r="E16" s="47"/>
      <c r="F16" s="53" t="s">
        <v>26</v>
      </c>
      <c r="G16" s="57"/>
      <c r="H16" s="57"/>
    </row>
    <row r="17" spans="1:8" ht="12.75" customHeight="1">
      <c r="A17" s="2"/>
      <c r="B17" s="8" t="s">
        <v>6</v>
      </c>
      <c r="C17" s="23"/>
      <c r="D17" s="36"/>
      <c r="E17" s="47"/>
      <c r="F17" s="54" t="s">
        <v>27</v>
      </c>
      <c r="G17" s="58"/>
      <c r="H17" s="58"/>
    </row>
    <row r="18" spans="1:6" ht="12.75" customHeight="1">
      <c r="A18" s="2"/>
      <c r="B18" s="8" t="s">
        <v>7</v>
      </c>
      <c r="C18" s="23"/>
      <c r="D18" s="36"/>
      <c r="E18" s="47"/>
      <c r="F18" s="52"/>
    </row>
    <row r="19" spans="1:8" ht="12.75" customHeight="1">
      <c r="A19" s="2"/>
      <c r="B19" s="8" t="s">
        <v>8</v>
      </c>
      <c r="C19" s="23"/>
      <c r="D19" s="36"/>
      <c r="E19" s="47" t="s">
        <v>22</v>
      </c>
      <c r="F19" s="54" t="s">
        <v>28</v>
      </c>
      <c r="G19" s="58"/>
      <c r="H19" s="58"/>
    </row>
    <row r="20" spans="1:8" ht="12.75" customHeight="1">
      <c r="A20" s="2"/>
      <c r="B20" s="10" t="s">
        <v>9</v>
      </c>
      <c r="C20" s="25"/>
      <c r="D20" s="38"/>
      <c r="E20" s="48" t="s">
        <v>23</v>
      </c>
      <c r="F20" s="53" t="s">
        <v>29</v>
      </c>
      <c r="G20" s="57"/>
      <c r="H20" s="57"/>
    </row>
    <row r="21" spans="1:8" ht="12.75" customHeight="1">
      <c r="A21" s="2"/>
      <c r="B21" s="11"/>
      <c r="C21" s="26"/>
      <c r="D21" s="2"/>
      <c r="E21" s="49"/>
      <c r="F21" s="53" t="s">
        <v>30</v>
      </c>
      <c r="G21" s="57"/>
      <c r="H21" s="57"/>
    </row>
    <row r="22" spans="1:8" ht="12.75" customHeight="1">
      <c r="A22" s="2"/>
      <c r="B22" s="8" t="s">
        <v>10</v>
      </c>
      <c r="C22" s="23"/>
      <c r="D22" s="36"/>
      <c r="E22" s="50" t="s">
        <v>24</v>
      </c>
      <c r="F22" s="12"/>
      <c r="G22" s="15"/>
      <c r="H22" s="15"/>
    </row>
    <row r="23" spans="1:7" ht="12.75" customHeight="1">
      <c r="A23" s="2"/>
      <c r="B23" s="8"/>
      <c r="C23" s="23"/>
      <c r="D23" s="36"/>
      <c r="E23" s="50" t="s">
        <v>25</v>
      </c>
      <c r="F23" s="12"/>
      <c r="G23" s="56"/>
    </row>
    <row r="24" spans="1:8" ht="12.75" customHeight="1">
      <c r="A24" s="2"/>
      <c r="B24" s="12"/>
      <c r="C24" s="15"/>
      <c r="D24" s="2"/>
      <c r="E24" s="48"/>
      <c r="F24" s="53" t="s">
        <v>31</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391</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mergeCells count="24">
    <mergeCell ref="F24:H24"/>
    <mergeCell ref="B14:D14"/>
    <mergeCell ref="F16:H16"/>
    <mergeCell ref="D6:F6"/>
    <mergeCell ref="B22:D23"/>
    <mergeCell ref="F21:H21"/>
    <mergeCell ref="B3:H3"/>
    <mergeCell ref="B4:H4"/>
    <mergeCell ref="B5:H5"/>
    <mergeCell ref="B12:D12"/>
    <mergeCell ref="B20:D20"/>
    <mergeCell ref="F17:H17"/>
    <mergeCell ref="F20:H20"/>
    <mergeCell ref="B45:H45"/>
    <mergeCell ref="B37:C37"/>
    <mergeCell ref="D37:H37"/>
    <mergeCell ref="D39:H39"/>
    <mergeCell ref="B41:H41"/>
    <mergeCell ref="B42:H42"/>
    <mergeCell ref="B44:H44"/>
    <mergeCell ref="B17:D17"/>
    <mergeCell ref="B18:D18"/>
    <mergeCell ref="B19:D19"/>
    <mergeCell ref="F19:H19"/>
  </mergeCells>
  <printOptions/>
  <pageMargins left="0.75" right="0.75" top="1" bottom="1" header="0.5" footer="0.5"/>
  <pageSetup horizontalDpi="600" verticalDpi="600" orientation="portrait" paperSize="9" scale="90"/>
  <headerFooter alignWithMargins="0">
    <oddFooter>&amp;L145286C0</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workbookViewId="0" topLeftCell="A4">
      <selection activeCell="E17" sqref="E17:G17"/>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73" t="s">
        <v>364</v>
      </c>
      <c r="B1" s="273"/>
      <c r="C1" s="273"/>
      <c r="D1" s="273"/>
      <c r="E1" s="273"/>
      <c r="F1" s="273"/>
      <c r="G1" s="273"/>
      <c r="H1" s="273"/>
      <c r="I1" s="273"/>
      <c r="J1" s="273"/>
      <c r="K1" s="273"/>
      <c r="L1" s="273"/>
    </row>
    <row r="2" spans="1:13" ht="12.75">
      <c r="A2" s="85" t="s">
        <v>57</v>
      </c>
      <c r="B2" s="184" t="s">
        <v>365</v>
      </c>
      <c r="C2" s="197"/>
      <c r="D2" s="289" t="s">
        <v>380</v>
      </c>
      <c r="E2" s="85" t="s">
        <v>381</v>
      </c>
      <c r="F2" s="85" t="s">
        <v>383</v>
      </c>
      <c r="G2" s="85" t="s">
        <v>384</v>
      </c>
      <c r="H2" s="247" t="s">
        <v>385</v>
      </c>
      <c r="I2" s="248"/>
      <c r="J2" s="248"/>
      <c r="K2" s="249"/>
      <c r="L2" s="289" t="s">
        <v>390</v>
      </c>
      <c r="M2" s="52"/>
    </row>
    <row r="3" spans="1:13" ht="12.75" customHeight="1">
      <c r="A3" s="64"/>
      <c r="B3" s="224"/>
      <c r="C3" s="236"/>
      <c r="D3" s="290"/>
      <c r="E3" s="90"/>
      <c r="F3" s="90"/>
      <c r="G3" s="90"/>
      <c r="H3" s="85" t="s">
        <v>386</v>
      </c>
      <c r="I3" s="205" t="s">
        <v>176</v>
      </c>
      <c r="J3" s="299"/>
      <c r="K3" s="209"/>
      <c r="L3" s="290"/>
      <c r="M3" s="52"/>
    </row>
    <row r="4" spans="1:13" ht="80.25" customHeight="1">
      <c r="A4" s="65"/>
      <c r="B4" s="185"/>
      <c r="C4" s="198"/>
      <c r="D4" s="291"/>
      <c r="E4" s="86"/>
      <c r="F4" s="86"/>
      <c r="G4" s="86"/>
      <c r="H4" s="86"/>
      <c r="I4" s="158" t="s">
        <v>387</v>
      </c>
      <c r="J4" s="158" t="s">
        <v>388</v>
      </c>
      <c r="K4" s="158" t="s">
        <v>389</v>
      </c>
      <c r="L4" s="291"/>
      <c r="M4" s="52"/>
    </row>
    <row r="5" spans="1:13" ht="12.75">
      <c r="A5" s="114" t="s">
        <v>37</v>
      </c>
      <c r="B5" s="274" t="s">
        <v>39</v>
      </c>
      <c r="C5" s="274"/>
      <c r="D5" s="114">
        <v>1</v>
      </c>
      <c r="E5" s="114">
        <v>2</v>
      </c>
      <c r="F5" s="114">
        <v>3</v>
      </c>
      <c r="G5" s="114">
        <v>4</v>
      </c>
      <c r="H5" s="114">
        <v>5</v>
      </c>
      <c r="I5" s="114">
        <v>6</v>
      </c>
      <c r="J5" s="114">
        <v>7</v>
      </c>
      <c r="K5" s="114">
        <v>8</v>
      </c>
      <c r="L5" s="114">
        <v>9</v>
      </c>
      <c r="M5" s="52"/>
    </row>
    <row r="6" spans="1:13" ht="64.5" customHeight="1">
      <c r="A6" s="158">
        <v>1</v>
      </c>
      <c r="B6" s="275" t="s">
        <v>366</v>
      </c>
      <c r="C6" s="282"/>
      <c r="D6" s="292"/>
      <c r="E6" s="292">
        <v>2</v>
      </c>
      <c r="F6" s="292">
        <v>1</v>
      </c>
      <c r="G6" s="292"/>
      <c r="H6" s="292">
        <v>1</v>
      </c>
      <c r="I6" s="292"/>
      <c r="J6" s="292"/>
      <c r="K6" s="292">
        <v>1</v>
      </c>
      <c r="L6" s="292"/>
      <c r="M6" s="52"/>
    </row>
    <row r="7" spans="1:13" ht="28.5" customHeight="1">
      <c r="A7" s="158">
        <v>2</v>
      </c>
      <c r="B7" s="275" t="s">
        <v>367</v>
      </c>
      <c r="C7" s="282"/>
      <c r="D7" s="292">
        <v>1</v>
      </c>
      <c r="E7" s="292">
        <v>3</v>
      </c>
      <c r="F7" s="292">
        <v>2</v>
      </c>
      <c r="G7" s="292"/>
      <c r="H7" s="292">
        <v>1</v>
      </c>
      <c r="I7" s="292"/>
      <c r="J7" s="292"/>
      <c r="K7" s="292">
        <v>1</v>
      </c>
      <c r="L7" s="292">
        <v>1</v>
      </c>
      <c r="M7" s="52"/>
    </row>
    <row r="8" spans="1:13" ht="39" customHeight="1">
      <c r="A8" s="158">
        <v>3</v>
      </c>
      <c r="B8" s="276" t="s">
        <v>368</v>
      </c>
      <c r="C8" s="283"/>
      <c r="D8" s="292"/>
      <c r="E8" s="292">
        <v>1</v>
      </c>
      <c r="F8" s="292"/>
      <c r="G8" s="292"/>
      <c r="H8" s="292">
        <v>1</v>
      </c>
      <c r="I8" s="292"/>
      <c r="J8" s="292">
        <v>1</v>
      </c>
      <c r="K8" s="292"/>
      <c r="L8" s="292"/>
      <c r="M8" s="52"/>
    </row>
    <row r="9" spans="1:13" ht="41.25" customHeight="1">
      <c r="A9" s="158">
        <v>4</v>
      </c>
      <c r="B9" s="188" t="s">
        <v>369</v>
      </c>
      <c r="C9" s="200"/>
      <c r="D9" s="292"/>
      <c r="E9" s="292"/>
      <c r="F9" s="292"/>
      <c r="G9" s="292"/>
      <c r="H9" s="292"/>
      <c r="I9" s="292"/>
      <c r="J9" s="292"/>
      <c r="K9" s="292"/>
      <c r="L9" s="292"/>
      <c r="M9" s="52"/>
    </row>
    <row r="10" spans="1:13" ht="69" customHeight="1">
      <c r="A10" s="158">
        <v>5</v>
      </c>
      <c r="B10" s="275" t="s">
        <v>370</v>
      </c>
      <c r="C10" s="282"/>
      <c r="D10" s="292"/>
      <c r="E10" s="292">
        <v>30</v>
      </c>
      <c r="F10" s="292">
        <v>14</v>
      </c>
      <c r="G10" s="292">
        <v>1</v>
      </c>
      <c r="H10" s="292">
        <v>11</v>
      </c>
      <c r="I10" s="292"/>
      <c r="J10" s="292">
        <v>4</v>
      </c>
      <c r="K10" s="292">
        <v>7</v>
      </c>
      <c r="L10" s="292">
        <v>4</v>
      </c>
      <c r="M10" s="52"/>
    </row>
    <row r="11" spans="1:13" ht="17.25" customHeight="1">
      <c r="A11" s="158">
        <v>6</v>
      </c>
      <c r="B11" s="277" t="s">
        <v>371</v>
      </c>
      <c r="C11" s="284"/>
      <c r="D11" s="300">
        <f aca="true" t="shared" si="0" ref="D11:L11">SUM(D6:D10)</f>
        <v>1</v>
      </c>
      <c r="E11" s="300">
        <f t="shared" si="0"/>
        <v>36</v>
      </c>
      <c r="F11" s="300">
        <f t="shared" si="0"/>
        <v>17</v>
      </c>
      <c r="G11" s="300">
        <f t="shared" si="0"/>
        <v>1</v>
      </c>
      <c r="H11" s="300">
        <f t="shared" si="0"/>
        <v>14</v>
      </c>
      <c r="I11" s="300">
        <f t="shared" si="0"/>
        <v>0</v>
      </c>
      <c r="J11" s="300">
        <f t="shared" si="0"/>
        <v>5</v>
      </c>
      <c r="K11" s="300">
        <f t="shared" si="0"/>
        <v>9</v>
      </c>
      <c r="L11" s="300">
        <f t="shared" si="0"/>
        <v>5</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4"/>
      <c r="F13" s="294"/>
      <c r="G13" s="298"/>
      <c r="H13" s="298"/>
      <c r="I13" s="298"/>
      <c r="J13" s="298"/>
      <c r="K13" s="298"/>
    </row>
    <row r="14" ht="6.75" customHeight="1"/>
    <row r="15" spans="2:8" ht="15">
      <c r="B15" s="279" t="s">
        <v>372</v>
      </c>
      <c r="C15" s="285"/>
      <c r="D15" s="293"/>
      <c r="E15" s="295" t="s">
        <v>392</v>
      </c>
      <c r="F15" s="295"/>
      <c r="G15" s="295"/>
      <c r="H15" s="293"/>
    </row>
    <row r="16" spans="2:8" ht="14.25">
      <c r="B16" s="279"/>
      <c r="C16" s="286" t="s">
        <v>378</v>
      </c>
      <c r="D16" s="287"/>
      <c r="E16" s="296" t="s">
        <v>382</v>
      </c>
      <c r="F16" s="296"/>
      <c r="G16" s="296"/>
      <c r="H16" s="297"/>
    </row>
    <row r="17" spans="2:10" ht="15">
      <c r="B17" s="279" t="s">
        <v>373</v>
      </c>
      <c r="C17" s="285"/>
      <c r="D17" s="293"/>
      <c r="E17" s="295" t="s">
        <v>393</v>
      </c>
      <c r="F17" s="295"/>
      <c r="G17" s="295"/>
      <c r="H17" s="156"/>
      <c r="I17" s="156"/>
      <c r="J17" s="156"/>
    </row>
    <row r="18" spans="2:10" ht="12.75">
      <c r="B18" s="280"/>
      <c r="C18" s="286" t="s">
        <v>378</v>
      </c>
      <c r="D18" s="287"/>
      <c r="E18" s="296" t="s">
        <v>382</v>
      </c>
      <c r="F18" s="296"/>
      <c r="G18" s="296"/>
      <c r="H18" s="280"/>
      <c r="I18" s="156"/>
      <c r="J18" s="156"/>
    </row>
    <row r="19" spans="3:10" ht="12.75">
      <c r="C19" s="287"/>
      <c r="D19" s="287"/>
      <c r="E19" s="297"/>
      <c r="F19" s="297"/>
      <c r="G19" s="280"/>
      <c r="H19" s="280"/>
      <c r="I19" s="156"/>
      <c r="J19" s="156"/>
    </row>
    <row r="20" spans="3:10" ht="12.75">
      <c r="C20" s="287"/>
      <c r="D20" s="287"/>
      <c r="E20" s="297"/>
      <c r="F20" s="297"/>
      <c r="G20" s="280"/>
      <c r="H20" s="280"/>
      <c r="I20" s="156"/>
      <c r="J20" s="156"/>
    </row>
    <row r="21" spans="2:10" ht="12.75">
      <c r="B21" s="280" t="s">
        <v>374</v>
      </c>
      <c r="C21" s="288">
        <v>412373331</v>
      </c>
      <c r="D21" s="287"/>
      <c r="E21" s="297"/>
      <c r="F21" s="297"/>
      <c r="G21" s="280"/>
      <c r="H21" s="280"/>
      <c r="I21" s="156"/>
      <c r="J21" s="156"/>
    </row>
    <row r="22" spans="2:10" ht="12.75">
      <c r="B22" s="280" t="s">
        <v>375</v>
      </c>
      <c r="C22" s="288"/>
      <c r="D22" s="287"/>
      <c r="E22" s="297"/>
      <c r="F22" s="297"/>
      <c r="G22" s="280"/>
      <c r="H22" s="280"/>
      <c r="I22" s="156"/>
      <c r="J22" s="156"/>
    </row>
    <row r="23" spans="2:10" ht="12.75">
      <c r="B23" s="280" t="s">
        <v>376</v>
      </c>
      <c r="C23" s="288" t="s">
        <v>379</v>
      </c>
      <c r="D23" s="287"/>
      <c r="E23" s="297"/>
      <c r="F23" s="297"/>
      <c r="G23" s="280"/>
      <c r="H23" s="280"/>
      <c r="I23" s="156"/>
      <c r="J23" s="156"/>
    </row>
    <row r="24" spans="2:10" ht="12.75">
      <c r="B24" s="280"/>
      <c r="C24" s="287"/>
      <c r="D24" s="287"/>
      <c r="E24" s="297"/>
      <c r="F24" s="297"/>
      <c r="G24" s="280"/>
      <c r="H24" s="280"/>
      <c r="I24" s="156"/>
      <c r="J24" s="156"/>
    </row>
    <row r="25" spans="2:4" ht="12.75" customHeight="1">
      <c r="B25" s="281" t="s">
        <v>377</v>
      </c>
      <c r="C25" s="281"/>
      <c r="D25" s="281"/>
    </row>
  </sheetData>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&amp;L145286C0&amp;CФорма № Зведений- 1-1, Підрозділ: ТУ ДСА в Житомирській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62" t="s">
        <v>35</v>
      </c>
      <c r="B1" s="62"/>
      <c r="C1" s="62"/>
      <c r="D1" s="62"/>
      <c r="E1" s="62"/>
      <c r="F1" s="62"/>
      <c r="G1" s="62"/>
    </row>
    <row r="2" spans="1:8" ht="37.5" customHeight="1">
      <c r="A2" s="63" t="s">
        <v>36</v>
      </c>
      <c r="B2" s="69" t="s">
        <v>38</v>
      </c>
      <c r="C2" s="77" t="s">
        <v>49</v>
      </c>
      <c r="D2" s="77"/>
      <c r="E2" s="84" t="s">
        <v>52</v>
      </c>
      <c r="F2" s="87"/>
      <c r="G2" s="85" t="s">
        <v>55</v>
      </c>
      <c r="H2" s="91"/>
    </row>
    <row r="3" spans="1:8" ht="12.75">
      <c r="A3" s="64"/>
      <c r="B3" s="70"/>
      <c r="C3" s="78" t="s">
        <v>50</v>
      </c>
      <c r="D3" s="78" t="s">
        <v>51</v>
      </c>
      <c r="E3" s="85" t="s">
        <v>53</v>
      </c>
      <c r="F3" s="88"/>
      <c r="G3" s="90"/>
      <c r="H3" s="52"/>
    </row>
    <row r="4" spans="1:8" ht="56.25" customHeight="1">
      <c r="A4" s="65"/>
      <c r="B4" s="71"/>
      <c r="C4" s="79"/>
      <c r="D4" s="79"/>
      <c r="E4" s="86"/>
      <c r="F4" s="89" t="s">
        <v>54</v>
      </c>
      <c r="G4" s="86"/>
      <c r="H4" s="91"/>
    </row>
    <row r="5" spans="1:8" ht="12.75">
      <c r="A5" s="66" t="s">
        <v>37</v>
      </c>
      <c r="B5" s="66" t="s">
        <v>39</v>
      </c>
      <c r="C5" s="66">
        <v>1</v>
      </c>
      <c r="D5" s="66">
        <v>2</v>
      </c>
      <c r="E5" s="66">
        <v>3</v>
      </c>
      <c r="F5" s="66">
        <v>4</v>
      </c>
      <c r="G5" s="66">
        <v>5</v>
      </c>
      <c r="H5" s="52"/>
    </row>
    <row r="6" spans="1:8" ht="22.5" customHeight="1">
      <c r="A6" s="67">
        <v>1</v>
      </c>
      <c r="B6" s="72" t="s">
        <v>40</v>
      </c>
      <c r="C6" s="80">
        <v>4893</v>
      </c>
      <c r="D6" s="80">
        <v>4128</v>
      </c>
      <c r="E6" s="80">
        <v>4004</v>
      </c>
      <c r="F6" s="81">
        <v>452</v>
      </c>
      <c r="G6" s="80">
        <v>889</v>
      </c>
      <c r="H6" s="91"/>
    </row>
    <row r="7" spans="1:8" ht="22.5" customHeight="1">
      <c r="A7" s="67">
        <v>2</v>
      </c>
      <c r="B7" s="72" t="s">
        <v>41</v>
      </c>
      <c r="C7" s="81">
        <f>'розділ 6 '!C28+'розділ 6 '!D28</f>
        <v>6126</v>
      </c>
      <c r="D7" s="81">
        <f>'розділ 6 '!D28</f>
        <v>5841</v>
      </c>
      <c r="E7" s="81">
        <f>'розділ 6 '!E28</f>
        <v>5854</v>
      </c>
      <c r="F7" s="81"/>
      <c r="G7" s="81">
        <f>'розділ 6 '!H28</f>
        <v>272</v>
      </c>
      <c r="H7" s="91"/>
    </row>
    <row r="8" spans="1:8" ht="37.5" customHeight="1">
      <c r="A8" s="67">
        <v>3</v>
      </c>
      <c r="B8" s="72" t="s">
        <v>42</v>
      </c>
      <c r="C8" s="81"/>
      <c r="D8" s="81"/>
      <c r="E8" s="81"/>
      <c r="F8" s="81"/>
      <c r="G8" s="81"/>
      <c r="H8" s="91"/>
    </row>
    <row r="9" spans="1:8" ht="37.5" customHeight="1">
      <c r="A9" s="67">
        <v>4</v>
      </c>
      <c r="B9" s="72" t="s">
        <v>43</v>
      </c>
      <c r="C9" s="81">
        <f>'розділ 5 '!D6+'розділ 5 '!E6</f>
        <v>15363</v>
      </c>
      <c r="D9" s="81">
        <f>'розділ 5 '!E6</f>
        <v>15268</v>
      </c>
      <c r="E9" s="81">
        <f>'розділ 5 '!F6</f>
        <v>15337</v>
      </c>
      <c r="F9" s="81">
        <f>'розділ 5 '!I6</f>
        <v>0</v>
      </c>
      <c r="G9" s="81">
        <f>'розділ 5 '!J6</f>
        <v>26</v>
      </c>
      <c r="H9" s="91"/>
    </row>
    <row r="10" spans="1:8" ht="37.5" customHeight="1">
      <c r="A10" s="67">
        <v>5</v>
      </c>
      <c r="B10" s="72" t="s">
        <v>44</v>
      </c>
      <c r="C10" s="81">
        <f>'розділ 5 '!D39+'розділ 5 '!E39</f>
        <v>1208</v>
      </c>
      <c r="D10" s="81">
        <f>'розділ 5 '!E39</f>
        <v>1170</v>
      </c>
      <c r="E10" s="81">
        <f>'розділ 5 '!F39</f>
        <v>1176</v>
      </c>
      <c r="F10" s="81">
        <f>'розділ 5 '!I39</f>
        <v>0</v>
      </c>
      <c r="G10" s="81">
        <f>'розділ 5 '!J39</f>
        <v>32</v>
      </c>
      <c r="H10" s="91"/>
    </row>
    <row r="11" spans="1:8" ht="37.5" customHeight="1">
      <c r="A11" s="67">
        <v>6</v>
      </c>
      <c r="B11" s="72" t="s">
        <v>45</v>
      </c>
      <c r="C11" s="81">
        <f>'розділ 5 '!D49+'розділ 5 '!E49</f>
        <v>219</v>
      </c>
      <c r="D11" s="81">
        <f>'розділ 5 '!E49</f>
        <v>216</v>
      </c>
      <c r="E11" s="81">
        <f>'розділ 5 '!F49</f>
        <v>216</v>
      </c>
      <c r="F11" s="81">
        <f>'розділ 5 '!I49</f>
        <v>0</v>
      </c>
      <c r="G11" s="81">
        <f>'розділ 5 '!J49</f>
        <v>3</v>
      </c>
      <c r="H11" s="91"/>
    </row>
    <row r="12" spans="1:8" ht="37.5" customHeight="1">
      <c r="A12" s="67">
        <v>7</v>
      </c>
      <c r="B12" s="72" t="s">
        <v>46</v>
      </c>
      <c r="C12" s="81">
        <f>'розділ 7 '!C6+'розділ 7 '!D6</f>
        <v>4</v>
      </c>
      <c r="D12" s="81">
        <f>'розділ 7 '!D6</f>
        <v>3</v>
      </c>
      <c r="E12" s="81">
        <f>'розділ 7 '!E6</f>
        <v>3</v>
      </c>
      <c r="F12" s="81">
        <f>'розділ 7 '!H6</f>
        <v>0</v>
      </c>
      <c r="G12" s="81">
        <f>'розділ 7 '!I6</f>
        <v>1</v>
      </c>
      <c r="H12" s="91"/>
    </row>
    <row r="13" spans="1:8" ht="37.5" customHeight="1">
      <c r="A13" s="67">
        <v>8</v>
      </c>
      <c r="B13" s="73" t="s">
        <v>47</v>
      </c>
      <c r="C13" s="80">
        <f>'розділ 8 '!D11+'розділ 8 '!E11</f>
        <v>37</v>
      </c>
      <c r="D13" s="80">
        <f>'розділ 8 '!E11</f>
        <v>36</v>
      </c>
      <c r="E13" s="80">
        <f>'розділ 8 '!F11+'розділ 8 '!G11+'розділ 8 '!H11</f>
        <v>32</v>
      </c>
      <c r="F13" s="81"/>
      <c r="G13" s="80">
        <f>'розділ 8 '!L11</f>
        <v>5</v>
      </c>
      <c r="H13" s="91"/>
    </row>
    <row r="14" spans="1:8" ht="12.75">
      <c r="A14" s="67">
        <v>9</v>
      </c>
      <c r="B14" s="74" t="s">
        <v>48</v>
      </c>
      <c r="C14" s="92">
        <f>SUM(C6:C13)</f>
        <v>27850</v>
      </c>
      <c r="D14" s="92">
        <f>SUM(D6:D13)</f>
        <v>26662</v>
      </c>
      <c r="E14" s="92">
        <f>SUM(E6:E13)</f>
        <v>26622</v>
      </c>
      <c r="F14" s="92">
        <f>SUM(F6:F13)</f>
        <v>452</v>
      </c>
      <c r="G14" s="92">
        <f>SUM(G6:G13)</f>
        <v>1228</v>
      </c>
      <c r="H14" s="52"/>
    </row>
    <row r="15" spans="1:7" ht="24" customHeight="1">
      <c r="A15" s="68"/>
      <c r="B15" s="75"/>
      <c r="C15" s="82"/>
      <c r="D15" s="82"/>
      <c r="E15" s="82"/>
      <c r="F15" s="82"/>
      <c r="G15" s="82"/>
    </row>
    <row r="16" spans="2:6" ht="15.75" customHeight="1">
      <c r="B16" s="76"/>
      <c r="C16" s="83"/>
      <c r="D16" s="83"/>
      <c r="E16" s="83"/>
      <c r="F16" s="83"/>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&amp;L145286C0&amp;CФорма № Зведений- 1-1, Підрозділ: ТУ ДСА в Житомирській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93" t="s">
        <v>56</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57</v>
      </c>
      <c r="B2" s="101"/>
      <c r="C2" s="94" t="s">
        <v>126</v>
      </c>
      <c r="D2" s="118" t="s">
        <v>151</v>
      </c>
      <c r="E2" s="118" t="s">
        <v>152</v>
      </c>
      <c r="F2" s="121" t="s">
        <v>153</v>
      </c>
      <c r="G2" s="121"/>
      <c r="H2" s="118" t="s">
        <v>156</v>
      </c>
      <c r="I2" s="118"/>
      <c r="J2" s="118"/>
      <c r="K2" s="118"/>
      <c r="L2" s="118"/>
      <c r="M2" s="118"/>
      <c r="N2" s="118"/>
      <c r="O2" s="118"/>
      <c r="P2" s="118"/>
      <c r="Q2" s="118"/>
      <c r="R2" s="121" t="s">
        <v>168</v>
      </c>
      <c r="S2" s="121"/>
      <c r="T2" s="121"/>
      <c r="U2" s="121"/>
      <c r="V2" s="121"/>
      <c r="W2" s="121"/>
      <c r="X2" s="121"/>
      <c r="Y2" s="121"/>
      <c r="Z2" s="121"/>
      <c r="AA2" s="125" t="s">
        <v>55</v>
      </c>
      <c r="AB2" s="128" t="s">
        <v>173</v>
      </c>
      <c r="AC2" s="130"/>
      <c r="AD2" s="132"/>
      <c r="AE2" s="134"/>
      <c r="AF2" s="134"/>
      <c r="AG2" s="134"/>
    </row>
    <row r="3" spans="1:33" ht="24.75" customHeight="1">
      <c r="A3" s="95"/>
      <c r="B3" s="102"/>
      <c r="C3" s="95"/>
      <c r="D3" s="118"/>
      <c r="E3" s="118"/>
      <c r="F3" s="121"/>
      <c r="G3" s="121"/>
      <c r="H3" s="118" t="s">
        <v>53</v>
      </c>
      <c r="I3" s="122" t="s">
        <v>157</v>
      </c>
      <c r="J3" s="122"/>
      <c r="K3" s="122"/>
      <c r="L3" s="122"/>
      <c r="M3" s="122"/>
      <c r="N3" s="122"/>
      <c r="O3" s="122"/>
      <c r="P3" s="122"/>
      <c r="Q3" s="122"/>
      <c r="R3" s="121" t="s">
        <v>169</v>
      </c>
      <c r="S3" s="121"/>
      <c r="T3" s="121" t="s">
        <v>171</v>
      </c>
      <c r="U3" s="121" t="s">
        <v>172</v>
      </c>
      <c r="V3" s="121" t="s">
        <v>166</v>
      </c>
      <c r="W3" s="121" t="s">
        <v>167</v>
      </c>
      <c r="X3" s="121" t="s">
        <v>162</v>
      </c>
      <c r="Y3" s="121" t="s">
        <v>163</v>
      </c>
      <c r="Z3" s="121" t="s">
        <v>165</v>
      </c>
      <c r="AA3" s="126"/>
      <c r="AB3" s="129"/>
      <c r="AC3" s="131"/>
      <c r="AD3" s="133"/>
      <c r="AE3" s="135"/>
      <c r="AF3" s="135"/>
      <c r="AG3" s="137"/>
    </row>
    <row r="4" spans="1:33" ht="21" customHeight="1">
      <c r="A4" s="95"/>
      <c r="B4" s="102"/>
      <c r="C4" s="95"/>
      <c r="D4" s="118"/>
      <c r="E4" s="118"/>
      <c r="F4" s="121" t="s">
        <v>154</v>
      </c>
      <c r="G4" s="121" t="s">
        <v>155</v>
      </c>
      <c r="H4" s="118"/>
      <c r="I4" s="121" t="s">
        <v>158</v>
      </c>
      <c r="J4" s="121"/>
      <c r="K4" s="121"/>
      <c r="L4" s="121" t="s">
        <v>162</v>
      </c>
      <c r="M4" s="121" t="s">
        <v>163</v>
      </c>
      <c r="N4" s="121" t="s">
        <v>164</v>
      </c>
      <c r="O4" s="121" t="s">
        <v>165</v>
      </c>
      <c r="P4" s="121" t="s">
        <v>166</v>
      </c>
      <c r="Q4" s="121" t="s">
        <v>167</v>
      </c>
      <c r="R4" s="121" t="s">
        <v>154</v>
      </c>
      <c r="S4" s="121" t="s">
        <v>170</v>
      </c>
      <c r="T4" s="121"/>
      <c r="U4" s="121"/>
      <c r="V4" s="121"/>
      <c r="W4" s="121"/>
      <c r="X4" s="121"/>
      <c r="Y4" s="121"/>
      <c r="Z4" s="121"/>
      <c r="AA4" s="126"/>
      <c r="AB4" s="121" t="s">
        <v>154</v>
      </c>
      <c r="AC4" s="94" t="s">
        <v>155</v>
      </c>
      <c r="AD4" s="133"/>
      <c r="AE4" s="135"/>
      <c r="AF4" s="135"/>
      <c r="AG4" s="137"/>
    </row>
    <row r="5" spans="1:33" ht="34.5" customHeight="1">
      <c r="A5" s="95"/>
      <c r="B5" s="102"/>
      <c r="C5" s="95"/>
      <c r="D5" s="118"/>
      <c r="E5" s="118"/>
      <c r="F5" s="121"/>
      <c r="G5" s="121"/>
      <c r="H5" s="118"/>
      <c r="I5" s="121" t="s">
        <v>154</v>
      </c>
      <c r="J5" s="121" t="s">
        <v>159</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160</v>
      </c>
      <c r="K6" s="97" t="s">
        <v>161</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37</v>
      </c>
      <c r="B8" s="104" t="s">
        <v>39</v>
      </c>
      <c r="C8" s="104" t="s">
        <v>127</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58</v>
      </c>
      <c r="C9" s="112" t="s">
        <v>128</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59</v>
      </c>
      <c r="C10" s="113" t="s">
        <v>129</v>
      </c>
      <c r="D10" s="119">
        <v>145</v>
      </c>
      <c r="E10" s="119">
        <v>878</v>
      </c>
      <c r="F10" s="119">
        <v>1100</v>
      </c>
      <c r="G10" s="119"/>
      <c r="H10" s="119">
        <v>835</v>
      </c>
      <c r="I10" s="119">
        <v>480</v>
      </c>
      <c r="J10" s="119">
        <v>115</v>
      </c>
      <c r="K10" s="119">
        <v>26</v>
      </c>
      <c r="L10" s="119">
        <v>7</v>
      </c>
      <c r="M10" s="119">
        <v>15</v>
      </c>
      <c r="N10" s="119">
        <v>278</v>
      </c>
      <c r="O10" s="119">
        <v>41</v>
      </c>
      <c r="P10" s="119">
        <v>9</v>
      </c>
      <c r="Q10" s="119">
        <v>5</v>
      </c>
      <c r="R10" s="119">
        <v>496</v>
      </c>
      <c r="S10" s="119"/>
      <c r="T10" s="119">
        <v>4</v>
      </c>
      <c r="U10" s="119">
        <v>301</v>
      </c>
      <c r="V10" s="119">
        <v>9</v>
      </c>
      <c r="W10" s="119">
        <v>5</v>
      </c>
      <c r="X10" s="119">
        <v>5</v>
      </c>
      <c r="Y10" s="119">
        <v>16</v>
      </c>
      <c r="Z10" s="119">
        <v>55</v>
      </c>
      <c r="AA10" s="119">
        <v>188</v>
      </c>
      <c r="AB10" s="119">
        <v>210</v>
      </c>
      <c r="AC10" s="119"/>
      <c r="AD10" s="52"/>
    </row>
    <row r="11" spans="1:30" ht="16.5" customHeight="1">
      <c r="A11" s="98">
        <v>3</v>
      </c>
      <c r="B11" s="106" t="s">
        <v>60</v>
      </c>
      <c r="C11" s="97">
        <v>115</v>
      </c>
      <c r="D11" s="119">
        <v>19</v>
      </c>
      <c r="E11" s="119">
        <v>67</v>
      </c>
      <c r="F11" s="119">
        <v>115</v>
      </c>
      <c r="G11" s="119"/>
      <c r="H11" s="119">
        <v>57</v>
      </c>
      <c r="I11" s="119">
        <v>29</v>
      </c>
      <c r="J11" s="119"/>
      <c r="K11" s="119"/>
      <c r="L11" s="119"/>
      <c r="M11" s="119">
        <v>2</v>
      </c>
      <c r="N11" s="119">
        <v>1</v>
      </c>
      <c r="O11" s="119">
        <v>23</v>
      </c>
      <c r="P11" s="119">
        <v>2</v>
      </c>
      <c r="Q11" s="119"/>
      <c r="R11" s="119">
        <v>26</v>
      </c>
      <c r="S11" s="119"/>
      <c r="T11" s="119">
        <v>2</v>
      </c>
      <c r="U11" s="119">
        <v>1</v>
      </c>
      <c r="V11" s="119">
        <v>2</v>
      </c>
      <c r="W11" s="119"/>
      <c r="X11" s="119"/>
      <c r="Y11" s="119">
        <v>2</v>
      </c>
      <c r="Z11" s="119">
        <v>37</v>
      </c>
      <c r="AA11" s="119">
        <v>29</v>
      </c>
      <c r="AB11" s="119">
        <v>43</v>
      </c>
      <c r="AC11" s="119"/>
      <c r="AD11" s="52"/>
    </row>
    <row r="12" spans="1:30" ht="16.5" customHeight="1">
      <c r="A12" s="98">
        <v>4</v>
      </c>
      <c r="B12" s="106" t="s">
        <v>61</v>
      </c>
      <c r="C12" s="97">
        <v>121</v>
      </c>
      <c r="D12" s="119">
        <v>30</v>
      </c>
      <c r="E12" s="119">
        <v>76</v>
      </c>
      <c r="F12" s="119">
        <v>112</v>
      </c>
      <c r="G12" s="119"/>
      <c r="H12" s="119">
        <v>77</v>
      </c>
      <c r="I12" s="119">
        <v>60</v>
      </c>
      <c r="J12" s="119"/>
      <c r="K12" s="119"/>
      <c r="L12" s="119"/>
      <c r="M12" s="119">
        <v>2</v>
      </c>
      <c r="N12" s="119">
        <v>1</v>
      </c>
      <c r="O12" s="119">
        <v>9</v>
      </c>
      <c r="P12" s="119">
        <v>5</v>
      </c>
      <c r="Q12" s="119"/>
      <c r="R12" s="119">
        <v>64</v>
      </c>
      <c r="S12" s="119"/>
      <c r="T12" s="119">
        <v>1</v>
      </c>
      <c r="U12" s="119">
        <v>1</v>
      </c>
      <c r="V12" s="119">
        <v>5</v>
      </c>
      <c r="W12" s="119"/>
      <c r="X12" s="119"/>
      <c r="Y12" s="119">
        <v>2</v>
      </c>
      <c r="Z12" s="119">
        <v>9</v>
      </c>
      <c r="AA12" s="119">
        <v>29</v>
      </c>
      <c r="AB12" s="119">
        <v>31</v>
      </c>
      <c r="AC12" s="119"/>
      <c r="AD12" s="52"/>
    </row>
    <row r="13" spans="1:30" ht="16.5" customHeight="1">
      <c r="A13" s="98">
        <v>5</v>
      </c>
      <c r="B13" s="106" t="s">
        <v>62</v>
      </c>
      <c r="C13" s="97">
        <v>122</v>
      </c>
      <c r="D13" s="119">
        <v>21</v>
      </c>
      <c r="E13" s="119">
        <v>96</v>
      </c>
      <c r="F13" s="119">
        <v>116</v>
      </c>
      <c r="G13" s="119"/>
      <c r="H13" s="119">
        <v>95</v>
      </c>
      <c r="I13" s="119">
        <v>61</v>
      </c>
      <c r="J13" s="119">
        <v>9</v>
      </c>
      <c r="K13" s="119">
        <v>4</v>
      </c>
      <c r="L13" s="119">
        <v>2</v>
      </c>
      <c r="M13" s="119"/>
      <c r="N13" s="119">
        <v>30</v>
      </c>
      <c r="O13" s="119">
        <v>1</v>
      </c>
      <c r="P13" s="119">
        <v>1</v>
      </c>
      <c r="Q13" s="119"/>
      <c r="R13" s="119">
        <v>62</v>
      </c>
      <c r="S13" s="119"/>
      <c r="T13" s="119"/>
      <c r="U13" s="119">
        <v>30</v>
      </c>
      <c r="V13" s="119">
        <v>1</v>
      </c>
      <c r="W13" s="119"/>
      <c r="X13" s="119">
        <v>2</v>
      </c>
      <c r="Y13" s="119"/>
      <c r="Z13" s="119">
        <v>1</v>
      </c>
      <c r="AA13" s="119">
        <v>22</v>
      </c>
      <c r="AB13" s="119">
        <v>22</v>
      </c>
      <c r="AC13" s="119"/>
      <c r="AD13" s="52"/>
    </row>
    <row r="14" spans="1:30" ht="16.5" customHeight="1">
      <c r="A14" s="98">
        <v>6</v>
      </c>
      <c r="B14" s="106" t="s">
        <v>63</v>
      </c>
      <c r="C14" s="97">
        <v>127</v>
      </c>
      <c r="D14" s="119">
        <v>1</v>
      </c>
      <c r="E14" s="119"/>
      <c r="F14" s="119">
        <v>2</v>
      </c>
      <c r="G14" s="119"/>
      <c r="H14" s="119">
        <v>1</v>
      </c>
      <c r="I14" s="119">
        <v>1</v>
      </c>
      <c r="J14" s="119"/>
      <c r="K14" s="119"/>
      <c r="L14" s="119"/>
      <c r="M14" s="119"/>
      <c r="N14" s="119"/>
      <c r="O14" s="119"/>
      <c r="P14" s="119"/>
      <c r="Q14" s="119"/>
      <c r="R14" s="119">
        <v>1</v>
      </c>
      <c r="S14" s="119"/>
      <c r="T14" s="119"/>
      <c r="U14" s="119"/>
      <c r="V14" s="119"/>
      <c r="W14" s="119"/>
      <c r="X14" s="119"/>
      <c r="Y14" s="119"/>
      <c r="Z14" s="119"/>
      <c r="AA14" s="119"/>
      <c r="AB14" s="119"/>
      <c r="AC14" s="119"/>
      <c r="AD14" s="52"/>
    </row>
    <row r="15" spans="1:30" ht="16.5" customHeight="1">
      <c r="A15" s="98">
        <v>7</v>
      </c>
      <c r="B15" s="105" t="s">
        <v>64</v>
      </c>
      <c r="C15" s="113" t="s">
        <v>130</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65</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66</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67</v>
      </c>
      <c r="C18" s="112" t="s">
        <v>131</v>
      </c>
      <c r="D18" s="119">
        <v>7</v>
      </c>
      <c r="E18" s="119">
        <v>20</v>
      </c>
      <c r="F18" s="119">
        <v>34</v>
      </c>
      <c r="G18" s="119"/>
      <c r="H18" s="119">
        <v>19</v>
      </c>
      <c r="I18" s="119">
        <v>16</v>
      </c>
      <c r="J18" s="119">
        <v>3</v>
      </c>
      <c r="K18" s="119"/>
      <c r="L18" s="119"/>
      <c r="M18" s="119"/>
      <c r="N18" s="119"/>
      <c r="O18" s="119">
        <v>3</v>
      </c>
      <c r="P18" s="119"/>
      <c r="Q18" s="119"/>
      <c r="R18" s="119">
        <v>20</v>
      </c>
      <c r="S18" s="119"/>
      <c r="T18" s="119">
        <v>1</v>
      </c>
      <c r="U18" s="119"/>
      <c r="V18" s="119"/>
      <c r="W18" s="119"/>
      <c r="X18" s="119"/>
      <c r="Y18" s="119"/>
      <c r="Z18" s="119">
        <v>4</v>
      </c>
      <c r="AA18" s="119">
        <v>8</v>
      </c>
      <c r="AB18" s="119">
        <v>10</v>
      </c>
      <c r="AC18" s="119"/>
      <c r="AD18" s="52"/>
    </row>
    <row r="19" spans="1:30" ht="16.5" customHeight="1">
      <c r="A19" s="98">
        <v>11</v>
      </c>
      <c r="B19" s="106" t="s">
        <v>68</v>
      </c>
      <c r="C19" s="104">
        <v>152</v>
      </c>
      <c r="D19" s="119">
        <v>5</v>
      </c>
      <c r="E19" s="119">
        <v>9</v>
      </c>
      <c r="F19" s="119">
        <v>20</v>
      </c>
      <c r="G19" s="119"/>
      <c r="H19" s="119">
        <v>9</v>
      </c>
      <c r="I19" s="119">
        <v>7</v>
      </c>
      <c r="J19" s="119">
        <v>1</v>
      </c>
      <c r="K19" s="119"/>
      <c r="L19" s="119"/>
      <c r="M19" s="119"/>
      <c r="N19" s="119"/>
      <c r="O19" s="119">
        <v>2</v>
      </c>
      <c r="P19" s="119"/>
      <c r="Q19" s="119"/>
      <c r="R19" s="119">
        <v>10</v>
      </c>
      <c r="S19" s="119"/>
      <c r="T19" s="119"/>
      <c r="U19" s="119"/>
      <c r="V19" s="119"/>
      <c r="W19" s="119"/>
      <c r="X19" s="119"/>
      <c r="Y19" s="119"/>
      <c r="Z19" s="119">
        <v>3</v>
      </c>
      <c r="AA19" s="119">
        <v>5</v>
      </c>
      <c r="AB19" s="119">
        <v>7</v>
      </c>
      <c r="AC19" s="119"/>
      <c r="AD19" s="52"/>
    </row>
    <row r="20" spans="1:30" ht="30.75" customHeight="1">
      <c r="A20" s="98">
        <v>12</v>
      </c>
      <c r="B20" s="107" t="s">
        <v>69</v>
      </c>
      <c r="C20" s="112" t="s">
        <v>132</v>
      </c>
      <c r="D20" s="119">
        <v>27</v>
      </c>
      <c r="E20" s="119">
        <v>234</v>
      </c>
      <c r="F20" s="119">
        <v>267</v>
      </c>
      <c r="G20" s="119"/>
      <c r="H20" s="119">
        <v>233</v>
      </c>
      <c r="I20" s="119">
        <v>209</v>
      </c>
      <c r="J20" s="119">
        <v>1</v>
      </c>
      <c r="K20" s="119"/>
      <c r="L20" s="119"/>
      <c r="M20" s="119">
        <v>3</v>
      </c>
      <c r="N20" s="119">
        <v>19</v>
      </c>
      <c r="O20" s="119">
        <v>2</v>
      </c>
      <c r="P20" s="119"/>
      <c r="Q20" s="119"/>
      <c r="R20" s="119">
        <v>210</v>
      </c>
      <c r="S20" s="119"/>
      <c r="T20" s="119"/>
      <c r="U20" s="119">
        <v>19</v>
      </c>
      <c r="V20" s="119"/>
      <c r="W20" s="119"/>
      <c r="X20" s="119"/>
      <c r="Y20" s="119">
        <v>3</v>
      </c>
      <c r="Z20" s="119">
        <v>3</v>
      </c>
      <c r="AA20" s="119">
        <v>28</v>
      </c>
      <c r="AB20" s="119">
        <v>33</v>
      </c>
      <c r="AC20" s="119"/>
      <c r="AD20" s="52"/>
    </row>
    <row r="21" spans="1:30" ht="16.5" customHeight="1">
      <c r="A21" s="98">
        <v>13</v>
      </c>
      <c r="B21" s="105" t="s">
        <v>70</v>
      </c>
      <c r="C21" s="104" t="s">
        <v>133</v>
      </c>
      <c r="D21" s="119"/>
      <c r="E21" s="119">
        <v>2</v>
      </c>
      <c r="F21" s="119">
        <v>6</v>
      </c>
      <c r="G21" s="119"/>
      <c r="H21" s="119"/>
      <c r="I21" s="119"/>
      <c r="J21" s="119"/>
      <c r="K21" s="119"/>
      <c r="L21" s="119"/>
      <c r="M21" s="119"/>
      <c r="N21" s="119"/>
      <c r="O21" s="119"/>
      <c r="P21" s="119"/>
      <c r="Q21" s="119"/>
      <c r="R21" s="119"/>
      <c r="S21" s="119"/>
      <c r="T21" s="119"/>
      <c r="U21" s="119"/>
      <c r="V21" s="119"/>
      <c r="W21" s="119"/>
      <c r="X21" s="119"/>
      <c r="Y21" s="119"/>
      <c r="Z21" s="119"/>
      <c r="AA21" s="119">
        <v>2</v>
      </c>
      <c r="AB21" s="119">
        <v>6</v>
      </c>
      <c r="AC21" s="119"/>
      <c r="AD21" s="52"/>
    </row>
    <row r="22" spans="1:30" ht="22.5" customHeight="1">
      <c r="A22" s="98">
        <v>14</v>
      </c>
      <c r="B22" s="106" t="s">
        <v>71</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72</v>
      </c>
      <c r="C23" s="97">
        <v>162</v>
      </c>
      <c r="D23" s="119"/>
      <c r="E23" s="119">
        <v>5</v>
      </c>
      <c r="F23" s="119">
        <v>8</v>
      </c>
      <c r="G23" s="119"/>
      <c r="H23" s="119">
        <v>4</v>
      </c>
      <c r="I23" s="119">
        <v>3</v>
      </c>
      <c r="J23" s="119"/>
      <c r="K23" s="119"/>
      <c r="L23" s="119"/>
      <c r="M23" s="119"/>
      <c r="N23" s="119">
        <v>1</v>
      </c>
      <c r="O23" s="119"/>
      <c r="P23" s="119"/>
      <c r="Q23" s="119"/>
      <c r="R23" s="119">
        <v>4</v>
      </c>
      <c r="S23" s="119"/>
      <c r="T23" s="119"/>
      <c r="U23" s="119">
        <v>1</v>
      </c>
      <c r="V23" s="119"/>
      <c r="W23" s="119"/>
      <c r="X23" s="119"/>
      <c r="Y23" s="119"/>
      <c r="Z23" s="119">
        <v>1</v>
      </c>
      <c r="AA23" s="119">
        <v>1</v>
      </c>
      <c r="AB23" s="119">
        <v>2</v>
      </c>
      <c r="AC23" s="119"/>
      <c r="AD23" s="52"/>
    </row>
    <row r="24" spans="1:30" ht="16.5" customHeight="1">
      <c r="A24" s="98">
        <v>16</v>
      </c>
      <c r="B24" s="106" t="s">
        <v>73</v>
      </c>
      <c r="C24" s="97">
        <v>176</v>
      </c>
      <c r="D24" s="119"/>
      <c r="E24" s="119">
        <v>1</v>
      </c>
      <c r="F24" s="119">
        <v>1</v>
      </c>
      <c r="G24" s="119"/>
      <c r="H24" s="119"/>
      <c r="I24" s="119"/>
      <c r="J24" s="119"/>
      <c r="K24" s="119"/>
      <c r="L24" s="119"/>
      <c r="M24" s="119"/>
      <c r="N24" s="119"/>
      <c r="O24" s="119"/>
      <c r="P24" s="119"/>
      <c r="Q24" s="119"/>
      <c r="R24" s="119"/>
      <c r="S24" s="119"/>
      <c r="T24" s="119"/>
      <c r="U24" s="119"/>
      <c r="V24" s="119"/>
      <c r="W24" s="119"/>
      <c r="X24" s="119"/>
      <c r="Y24" s="119"/>
      <c r="Z24" s="119"/>
      <c r="AA24" s="119">
        <v>1</v>
      </c>
      <c r="AB24" s="119">
        <v>1</v>
      </c>
      <c r="AC24" s="119"/>
      <c r="AD24" s="52"/>
    </row>
    <row r="25" spans="1:30" ht="16.5" customHeight="1">
      <c r="A25" s="98">
        <v>17</v>
      </c>
      <c r="B25" s="107" t="s">
        <v>74</v>
      </c>
      <c r="C25" s="112" t="s">
        <v>134</v>
      </c>
      <c r="D25" s="119">
        <v>312</v>
      </c>
      <c r="E25" s="119">
        <v>1573</v>
      </c>
      <c r="F25" s="119">
        <v>2354</v>
      </c>
      <c r="G25" s="119">
        <v>14</v>
      </c>
      <c r="H25" s="119">
        <v>1525</v>
      </c>
      <c r="I25" s="119">
        <v>1336</v>
      </c>
      <c r="J25" s="119">
        <v>275</v>
      </c>
      <c r="K25" s="119">
        <v>69</v>
      </c>
      <c r="L25" s="119">
        <v>12</v>
      </c>
      <c r="M25" s="119">
        <v>46</v>
      </c>
      <c r="N25" s="119">
        <v>62</v>
      </c>
      <c r="O25" s="119">
        <v>57</v>
      </c>
      <c r="P25" s="119"/>
      <c r="Q25" s="119">
        <v>12</v>
      </c>
      <c r="R25" s="119">
        <v>1609</v>
      </c>
      <c r="S25" s="119">
        <v>3</v>
      </c>
      <c r="T25" s="119">
        <v>5</v>
      </c>
      <c r="U25" s="119">
        <v>70</v>
      </c>
      <c r="V25" s="119"/>
      <c r="W25" s="119">
        <v>16</v>
      </c>
      <c r="X25" s="119">
        <v>15</v>
      </c>
      <c r="Y25" s="119">
        <v>61</v>
      </c>
      <c r="Z25" s="119">
        <v>94</v>
      </c>
      <c r="AA25" s="119">
        <v>360</v>
      </c>
      <c r="AB25" s="119">
        <v>482</v>
      </c>
      <c r="AC25" s="119">
        <v>7</v>
      </c>
      <c r="AD25" s="52"/>
    </row>
    <row r="26" spans="1:30" ht="16.5" customHeight="1">
      <c r="A26" s="98">
        <v>18</v>
      </c>
      <c r="B26" s="106" t="s">
        <v>75</v>
      </c>
      <c r="C26" s="104">
        <v>185</v>
      </c>
      <c r="D26" s="119">
        <v>207</v>
      </c>
      <c r="E26" s="119">
        <v>1166</v>
      </c>
      <c r="F26" s="119">
        <v>1693</v>
      </c>
      <c r="G26" s="119">
        <v>3</v>
      </c>
      <c r="H26" s="119">
        <v>1154</v>
      </c>
      <c r="I26" s="119">
        <v>1044</v>
      </c>
      <c r="J26" s="119">
        <v>237</v>
      </c>
      <c r="K26" s="119">
        <v>48</v>
      </c>
      <c r="L26" s="119">
        <v>9</v>
      </c>
      <c r="M26" s="119">
        <v>20</v>
      </c>
      <c r="N26" s="119">
        <v>45</v>
      </c>
      <c r="O26" s="119">
        <v>25</v>
      </c>
      <c r="P26" s="119"/>
      <c r="Q26" s="119">
        <v>11</v>
      </c>
      <c r="R26" s="119">
        <v>1279</v>
      </c>
      <c r="S26" s="119"/>
      <c r="T26" s="119">
        <v>2</v>
      </c>
      <c r="U26" s="119">
        <v>51</v>
      </c>
      <c r="V26" s="119"/>
      <c r="W26" s="119">
        <v>13</v>
      </c>
      <c r="X26" s="119">
        <v>11</v>
      </c>
      <c r="Y26" s="119">
        <v>27</v>
      </c>
      <c r="Z26" s="119">
        <v>34</v>
      </c>
      <c r="AA26" s="119">
        <v>219</v>
      </c>
      <c r="AB26" s="119">
        <v>282</v>
      </c>
      <c r="AC26" s="119">
        <v>3</v>
      </c>
      <c r="AD26" s="52"/>
    </row>
    <row r="27" spans="1:30" ht="16.5" customHeight="1">
      <c r="A27" s="98">
        <v>19</v>
      </c>
      <c r="B27" s="106" t="s">
        <v>76</v>
      </c>
      <c r="C27" s="104">
        <v>186</v>
      </c>
      <c r="D27" s="119">
        <v>32</v>
      </c>
      <c r="E27" s="119">
        <v>139</v>
      </c>
      <c r="F27" s="119">
        <v>209</v>
      </c>
      <c r="G27" s="119"/>
      <c r="H27" s="119">
        <v>130</v>
      </c>
      <c r="I27" s="119">
        <v>113</v>
      </c>
      <c r="J27" s="119">
        <v>12</v>
      </c>
      <c r="K27" s="119">
        <v>3</v>
      </c>
      <c r="L27" s="119">
        <v>1</v>
      </c>
      <c r="M27" s="119">
        <v>7</v>
      </c>
      <c r="N27" s="119">
        <v>4</v>
      </c>
      <c r="O27" s="119">
        <v>4</v>
      </c>
      <c r="P27" s="119"/>
      <c r="Q27" s="119">
        <v>1</v>
      </c>
      <c r="R27" s="119">
        <v>137</v>
      </c>
      <c r="S27" s="119"/>
      <c r="T27" s="119">
        <v>2</v>
      </c>
      <c r="U27" s="119">
        <v>4</v>
      </c>
      <c r="V27" s="119"/>
      <c r="W27" s="119">
        <v>2</v>
      </c>
      <c r="X27" s="119">
        <v>2</v>
      </c>
      <c r="Y27" s="119">
        <v>7</v>
      </c>
      <c r="Z27" s="119">
        <v>7</v>
      </c>
      <c r="AA27" s="119">
        <v>41</v>
      </c>
      <c r="AB27" s="119">
        <v>47</v>
      </c>
      <c r="AC27" s="119"/>
      <c r="AD27" s="52"/>
    </row>
    <row r="28" spans="1:30" ht="16.5" customHeight="1">
      <c r="A28" s="98">
        <v>20</v>
      </c>
      <c r="B28" s="106" t="s">
        <v>77</v>
      </c>
      <c r="C28" s="104">
        <v>187</v>
      </c>
      <c r="D28" s="119">
        <v>19</v>
      </c>
      <c r="E28" s="119">
        <v>67</v>
      </c>
      <c r="F28" s="119">
        <v>147</v>
      </c>
      <c r="G28" s="119">
        <v>3</v>
      </c>
      <c r="H28" s="119">
        <v>52</v>
      </c>
      <c r="I28" s="119">
        <v>37</v>
      </c>
      <c r="J28" s="119"/>
      <c r="K28" s="119"/>
      <c r="L28" s="119"/>
      <c r="M28" s="119">
        <v>2</v>
      </c>
      <c r="N28" s="119"/>
      <c r="O28" s="119">
        <v>13</v>
      </c>
      <c r="P28" s="119"/>
      <c r="Q28" s="119"/>
      <c r="R28" s="119">
        <v>46</v>
      </c>
      <c r="S28" s="119">
        <v>3</v>
      </c>
      <c r="T28" s="119"/>
      <c r="U28" s="119"/>
      <c r="V28" s="119"/>
      <c r="W28" s="119"/>
      <c r="X28" s="119"/>
      <c r="Y28" s="119">
        <v>2</v>
      </c>
      <c r="Z28" s="119">
        <v>29</v>
      </c>
      <c r="AA28" s="119">
        <v>34</v>
      </c>
      <c r="AB28" s="119">
        <v>62</v>
      </c>
      <c r="AC28" s="119"/>
      <c r="AD28" s="52"/>
    </row>
    <row r="29" spans="1:30" ht="16.5" customHeight="1">
      <c r="A29" s="98">
        <v>21</v>
      </c>
      <c r="B29" s="106" t="s">
        <v>78</v>
      </c>
      <c r="C29" s="104">
        <v>189</v>
      </c>
      <c r="D29" s="119">
        <v>2</v>
      </c>
      <c r="E29" s="119">
        <v>9</v>
      </c>
      <c r="F29" s="119">
        <v>21</v>
      </c>
      <c r="G29" s="119">
        <v>7</v>
      </c>
      <c r="H29" s="119">
        <v>5</v>
      </c>
      <c r="I29" s="119">
        <v>3</v>
      </c>
      <c r="J29" s="119">
        <v>1</v>
      </c>
      <c r="K29" s="119"/>
      <c r="L29" s="119"/>
      <c r="M29" s="119"/>
      <c r="N29" s="119"/>
      <c r="O29" s="119">
        <v>2</v>
      </c>
      <c r="P29" s="119"/>
      <c r="Q29" s="119"/>
      <c r="R29" s="119">
        <v>3</v>
      </c>
      <c r="S29" s="119"/>
      <c r="T29" s="119"/>
      <c r="U29" s="119"/>
      <c r="V29" s="119"/>
      <c r="W29" s="119"/>
      <c r="X29" s="119"/>
      <c r="Y29" s="119"/>
      <c r="Z29" s="119">
        <v>7</v>
      </c>
      <c r="AA29" s="119">
        <v>6</v>
      </c>
      <c r="AB29" s="119">
        <v>12</v>
      </c>
      <c r="AC29" s="119">
        <v>4</v>
      </c>
      <c r="AD29" s="52"/>
    </row>
    <row r="30" spans="1:30" ht="16.5" customHeight="1">
      <c r="A30" s="98">
        <v>22</v>
      </c>
      <c r="B30" s="106" t="s">
        <v>79</v>
      </c>
      <c r="C30" s="104">
        <v>190</v>
      </c>
      <c r="D30" s="119">
        <v>40</v>
      </c>
      <c r="E30" s="119">
        <v>103</v>
      </c>
      <c r="F30" s="119">
        <v>156</v>
      </c>
      <c r="G30" s="119">
        <v>1</v>
      </c>
      <c r="H30" s="119">
        <v>102</v>
      </c>
      <c r="I30" s="119">
        <v>82</v>
      </c>
      <c r="J30" s="119">
        <v>18</v>
      </c>
      <c r="K30" s="119">
        <v>1</v>
      </c>
      <c r="L30" s="119"/>
      <c r="M30" s="119">
        <v>8</v>
      </c>
      <c r="N30" s="119">
        <v>7</v>
      </c>
      <c r="O30" s="119">
        <v>5</v>
      </c>
      <c r="P30" s="119"/>
      <c r="Q30" s="119"/>
      <c r="R30" s="119">
        <v>83</v>
      </c>
      <c r="S30" s="119"/>
      <c r="T30" s="119"/>
      <c r="U30" s="119">
        <v>9</v>
      </c>
      <c r="V30" s="119"/>
      <c r="W30" s="119"/>
      <c r="X30" s="119"/>
      <c r="Y30" s="119">
        <v>8</v>
      </c>
      <c r="Z30" s="119">
        <v>5</v>
      </c>
      <c r="AA30" s="119">
        <v>41</v>
      </c>
      <c r="AB30" s="119">
        <v>47</v>
      </c>
      <c r="AC30" s="119"/>
      <c r="AD30" s="52"/>
    </row>
    <row r="31" spans="1:30" ht="22.5" customHeight="1">
      <c r="A31" s="98">
        <v>23</v>
      </c>
      <c r="B31" s="106" t="s">
        <v>80</v>
      </c>
      <c r="C31" s="104">
        <v>191</v>
      </c>
      <c r="D31" s="119">
        <v>10</v>
      </c>
      <c r="E31" s="119">
        <v>68</v>
      </c>
      <c r="F31" s="119">
        <v>108</v>
      </c>
      <c r="G31" s="119"/>
      <c r="H31" s="119">
        <v>61</v>
      </c>
      <c r="I31" s="119">
        <v>37</v>
      </c>
      <c r="J31" s="119">
        <v>5</v>
      </c>
      <c r="K31" s="119">
        <v>13</v>
      </c>
      <c r="L31" s="119">
        <v>2</v>
      </c>
      <c r="M31" s="119">
        <v>9</v>
      </c>
      <c r="N31" s="119">
        <v>5</v>
      </c>
      <c r="O31" s="119">
        <v>8</v>
      </c>
      <c r="P31" s="119"/>
      <c r="Q31" s="119"/>
      <c r="R31" s="119">
        <v>43</v>
      </c>
      <c r="S31" s="119"/>
      <c r="T31" s="119">
        <v>1</v>
      </c>
      <c r="U31" s="119">
        <v>5</v>
      </c>
      <c r="V31" s="119"/>
      <c r="W31" s="119"/>
      <c r="X31" s="119">
        <v>2</v>
      </c>
      <c r="Y31" s="119">
        <v>17</v>
      </c>
      <c r="Z31" s="119">
        <v>12</v>
      </c>
      <c r="AA31" s="119">
        <v>17</v>
      </c>
      <c r="AB31" s="119">
        <v>29</v>
      </c>
      <c r="AC31" s="119"/>
      <c r="AD31" s="52"/>
    </row>
    <row r="32" spans="1:30" ht="16.5" customHeight="1">
      <c r="A32" s="98">
        <v>24</v>
      </c>
      <c r="B32" s="105" t="s">
        <v>81</v>
      </c>
      <c r="C32" s="112" t="s">
        <v>135</v>
      </c>
      <c r="D32" s="119">
        <v>11</v>
      </c>
      <c r="E32" s="119">
        <v>122</v>
      </c>
      <c r="F32" s="119">
        <v>159</v>
      </c>
      <c r="G32" s="119">
        <v>9</v>
      </c>
      <c r="H32" s="119">
        <v>119</v>
      </c>
      <c r="I32" s="119">
        <v>71</v>
      </c>
      <c r="J32" s="119"/>
      <c r="K32" s="119">
        <v>50</v>
      </c>
      <c r="L32" s="119"/>
      <c r="M32" s="119">
        <v>8</v>
      </c>
      <c r="N32" s="119">
        <v>34</v>
      </c>
      <c r="O32" s="119">
        <v>6</v>
      </c>
      <c r="P32" s="119"/>
      <c r="Q32" s="119"/>
      <c r="R32" s="119">
        <v>71</v>
      </c>
      <c r="S32" s="119"/>
      <c r="T32" s="119"/>
      <c r="U32" s="119">
        <v>36</v>
      </c>
      <c r="V32" s="119"/>
      <c r="W32" s="119"/>
      <c r="X32" s="119"/>
      <c r="Y32" s="119">
        <v>9</v>
      </c>
      <c r="Z32" s="119">
        <v>6</v>
      </c>
      <c r="AA32" s="119">
        <v>14</v>
      </c>
      <c r="AB32" s="119">
        <v>32</v>
      </c>
      <c r="AC32" s="119">
        <v>9</v>
      </c>
      <c r="AD32" s="52"/>
    </row>
    <row r="33" spans="1:30" ht="16.5" customHeight="1">
      <c r="A33" s="98">
        <v>25</v>
      </c>
      <c r="B33" s="106" t="s">
        <v>82</v>
      </c>
      <c r="C33" s="97">
        <v>201</v>
      </c>
      <c r="D33" s="119">
        <v>1</v>
      </c>
      <c r="E33" s="119">
        <v>2</v>
      </c>
      <c r="F33" s="119">
        <v>3</v>
      </c>
      <c r="G33" s="119"/>
      <c r="H33" s="119">
        <v>3</v>
      </c>
      <c r="I33" s="119">
        <v>3</v>
      </c>
      <c r="J33" s="119"/>
      <c r="K33" s="119">
        <v>2</v>
      </c>
      <c r="L33" s="119"/>
      <c r="M33" s="119"/>
      <c r="N33" s="119"/>
      <c r="O33" s="119"/>
      <c r="P33" s="119"/>
      <c r="Q33" s="119"/>
      <c r="R33" s="119">
        <v>3</v>
      </c>
      <c r="S33" s="119"/>
      <c r="T33" s="119"/>
      <c r="U33" s="119"/>
      <c r="V33" s="119"/>
      <c r="W33" s="119"/>
      <c r="X33" s="119"/>
      <c r="Y33" s="119"/>
      <c r="Z33" s="119"/>
      <c r="AA33" s="119"/>
      <c r="AB33" s="119"/>
      <c r="AC33" s="119"/>
      <c r="AD33" s="52"/>
    </row>
    <row r="34" spans="1:30" ht="16.5" customHeight="1">
      <c r="A34" s="98">
        <v>26</v>
      </c>
      <c r="B34" s="108" t="s">
        <v>83</v>
      </c>
      <c r="C34" s="97">
        <v>212</v>
      </c>
      <c r="D34" s="119">
        <v>3</v>
      </c>
      <c r="E34" s="119">
        <v>12</v>
      </c>
      <c r="F34" s="119">
        <v>21</v>
      </c>
      <c r="G34" s="119">
        <v>2</v>
      </c>
      <c r="H34" s="119">
        <v>10</v>
      </c>
      <c r="I34" s="119"/>
      <c r="J34" s="119"/>
      <c r="K34" s="119"/>
      <c r="L34" s="119"/>
      <c r="M34" s="119">
        <v>2</v>
      </c>
      <c r="N34" s="119">
        <v>6</v>
      </c>
      <c r="O34" s="119">
        <v>2</v>
      </c>
      <c r="P34" s="119"/>
      <c r="Q34" s="119"/>
      <c r="R34" s="119"/>
      <c r="S34" s="119"/>
      <c r="T34" s="119"/>
      <c r="U34" s="119">
        <v>8</v>
      </c>
      <c r="V34" s="119"/>
      <c r="W34" s="119"/>
      <c r="X34" s="119"/>
      <c r="Y34" s="119">
        <v>2</v>
      </c>
      <c r="Z34" s="119">
        <v>2</v>
      </c>
      <c r="AA34" s="119">
        <v>5</v>
      </c>
      <c r="AB34" s="119">
        <v>9</v>
      </c>
      <c r="AC34" s="119">
        <v>2</v>
      </c>
      <c r="AD34" s="52"/>
    </row>
    <row r="35" spans="1:30" ht="16.5" customHeight="1">
      <c r="A35" s="98">
        <v>27</v>
      </c>
      <c r="B35" s="105" t="s">
        <v>84</v>
      </c>
      <c r="C35" s="112" t="s">
        <v>136</v>
      </c>
      <c r="D35" s="119"/>
      <c r="E35" s="119">
        <v>10</v>
      </c>
      <c r="F35" s="119">
        <v>19</v>
      </c>
      <c r="G35" s="119"/>
      <c r="H35" s="119">
        <v>8</v>
      </c>
      <c r="I35" s="119">
        <v>7</v>
      </c>
      <c r="J35" s="119"/>
      <c r="K35" s="119">
        <v>3</v>
      </c>
      <c r="L35" s="119"/>
      <c r="M35" s="119">
        <v>1</v>
      </c>
      <c r="N35" s="119"/>
      <c r="O35" s="119"/>
      <c r="P35" s="119"/>
      <c r="Q35" s="119"/>
      <c r="R35" s="119">
        <v>15</v>
      </c>
      <c r="S35" s="119"/>
      <c r="T35" s="119"/>
      <c r="U35" s="119"/>
      <c r="V35" s="119"/>
      <c r="W35" s="119"/>
      <c r="X35" s="119"/>
      <c r="Y35" s="119">
        <v>1</v>
      </c>
      <c r="Z35" s="119"/>
      <c r="AA35" s="119">
        <v>2</v>
      </c>
      <c r="AB35" s="119">
        <v>3</v>
      </c>
      <c r="AC35" s="119"/>
      <c r="AD35" s="52"/>
    </row>
    <row r="36" spans="1:30" ht="16.5" customHeight="1">
      <c r="A36" s="98">
        <v>28</v>
      </c>
      <c r="B36" s="107" t="s">
        <v>85</v>
      </c>
      <c r="C36" s="113" t="s">
        <v>137</v>
      </c>
      <c r="D36" s="119">
        <v>18</v>
      </c>
      <c r="E36" s="119">
        <v>146</v>
      </c>
      <c r="F36" s="119">
        <v>167</v>
      </c>
      <c r="G36" s="119">
        <v>4</v>
      </c>
      <c r="H36" s="119">
        <v>151</v>
      </c>
      <c r="I36" s="119">
        <v>129</v>
      </c>
      <c r="J36" s="119">
        <v>1</v>
      </c>
      <c r="K36" s="119">
        <v>96</v>
      </c>
      <c r="L36" s="119">
        <v>4</v>
      </c>
      <c r="M36" s="119">
        <v>1</v>
      </c>
      <c r="N36" s="119">
        <v>12</v>
      </c>
      <c r="O36" s="119">
        <v>2</v>
      </c>
      <c r="P36" s="119">
        <v>2</v>
      </c>
      <c r="Q36" s="119">
        <v>1</v>
      </c>
      <c r="R36" s="119">
        <v>129</v>
      </c>
      <c r="S36" s="119"/>
      <c r="T36" s="119">
        <v>1</v>
      </c>
      <c r="U36" s="119">
        <v>12</v>
      </c>
      <c r="V36" s="119">
        <v>2</v>
      </c>
      <c r="W36" s="119">
        <v>1</v>
      </c>
      <c r="X36" s="119">
        <v>4</v>
      </c>
      <c r="Y36" s="119">
        <v>1</v>
      </c>
      <c r="Z36" s="119">
        <v>2</v>
      </c>
      <c r="AA36" s="119">
        <v>13</v>
      </c>
      <c r="AB36" s="119">
        <v>16</v>
      </c>
      <c r="AC36" s="119">
        <v>4</v>
      </c>
      <c r="AD36" s="52"/>
    </row>
    <row r="37" spans="1:30" ht="16.5" customHeight="1">
      <c r="A37" s="98">
        <v>29</v>
      </c>
      <c r="B37" s="106" t="s">
        <v>86</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87</v>
      </c>
      <c r="C38" s="97">
        <v>257</v>
      </c>
      <c r="D38" s="119"/>
      <c r="E38" s="119">
        <v>1</v>
      </c>
      <c r="F38" s="119">
        <v>4</v>
      </c>
      <c r="G38" s="119">
        <v>4</v>
      </c>
      <c r="H38" s="119"/>
      <c r="I38" s="119"/>
      <c r="J38" s="119"/>
      <c r="K38" s="119"/>
      <c r="L38" s="119"/>
      <c r="M38" s="119"/>
      <c r="N38" s="119"/>
      <c r="O38" s="119"/>
      <c r="P38" s="119"/>
      <c r="Q38" s="119"/>
      <c r="R38" s="119"/>
      <c r="S38" s="119"/>
      <c r="T38" s="119"/>
      <c r="U38" s="119"/>
      <c r="V38" s="119"/>
      <c r="W38" s="119"/>
      <c r="X38" s="119"/>
      <c r="Y38" s="119"/>
      <c r="Z38" s="119"/>
      <c r="AA38" s="119">
        <v>1</v>
      </c>
      <c r="AB38" s="119">
        <v>4</v>
      </c>
      <c r="AC38" s="119">
        <v>4</v>
      </c>
      <c r="AD38" s="52"/>
    </row>
    <row r="39" spans="1:30" ht="16.5" customHeight="1">
      <c r="A39" s="98">
        <v>31</v>
      </c>
      <c r="B39" s="106" t="s">
        <v>88</v>
      </c>
      <c r="C39" s="97" t="s">
        <v>138</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89</v>
      </c>
      <c r="C40" s="113" t="s">
        <v>139</v>
      </c>
      <c r="D40" s="119"/>
      <c r="E40" s="119">
        <v>3</v>
      </c>
      <c r="F40" s="119">
        <v>3</v>
      </c>
      <c r="G40" s="119"/>
      <c r="H40" s="119">
        <v>3</v>
      </c>
      <c r="I40" s="119">
        <v>3</v>
      </c>
      <c r="J40" s="119"/>
      <c r="K40" s="119"/>
      <c r="L40" s="119"/>
      <c r="M40" s="119"/>
      <c r="N40" s="119"/>
      <c r="O40" s="119"/>
      <c r="P40" s="119"/>
      <c r="Q40" s="119"/>
      <c r="R40" s="119">
        <v>3</v>
      </c>
      <c r="S40" s="119"/>
      <c r="T40" s="119"/>
      <c r="U40" s="119"/>
      <c r="V40" s="119"/>
      <c r="W40" s="119"/>
      <c r="X40" s="119"/>
      <c r="Y40" s="119"/>
      <c r="Z40" s="119"/>
      <c r="AA40" s="119"/>
      <c r="AB40" s="119"/>
      <c r="AC40" s="119"/>
      <c r="AD40" s="52"/>
    </row>
    <row r="41" spans="1:30" ht="16.5" customHeight="1">
      <c r="A41" s="98">
        <v>33</v>
      </c>
      <c r="B41" s="105" t="s">
        <v>90</v>
      </c>
      <c r="C41" s="112" t="s">
        <v>140</v>
      </c>
      <c r="D41" s="119">
        <v>71</v>
      </c>
      <c r="E41" s="119">
        <v>283</v>
      </c>
      <c r="F41" s="119">
        <v>406</v>
      </c>
      <c r="G41" s="119"/>
      <c r="H41" s="119">
        <v>275</v>
      </c>
      <c r="I41" s="119">
        <v>210</v>
      </c>
      <c r="J41" s="119">
        <v>18</v>
      </c>
      <c r="K41" s="119">
        <v>5</v>
      </c>
      <c r="L41" s="119">
        <v>1</v>
      </c>
      <c r="M41" s="119">
        <v>10</v>
      </c>
      <c r="N41" s="119">
        <v>42</v>
      </c>
      <c r="O41" s="119">
        <v>8</v>
      </c>
      <c r="P41" s="119">
        <v>2</v>
      </c>
      <c r="Q41" s="119">
        <v>2</v>
      </c>
      <c r="R41" s="119">
        <v>243</v>
      </c>
      <c r="S41" s="119"/>
      <c r="T41" s="119"/>
      <c r="U41" s="119">
        <v>43</v>
      </c>
      <c r="V41" s="119">
        <v>2</v>
      </c>
      <c r="W41" s="119">
        <v>2</v>
      </c>
      <c r="X41" s="119">
        <v>1</v>
      </c>
      <c r="Y41" s="119">
        <v>11</v>
      </c>
      <c r="Z41" s="119">
        <v>11</v>
      </c>
      <c r="AA41" s="119">
        <v>79</v>
      </c>
      <c r="AB41" s="119">
        <v>89</v>
      </c>
      <c r="AC41" s="119"/>
      <c r="AD41" s="52"/>
    </row>
    <row r="42" spans="1:30" ht="21" customHeight="1">
      <c r="A42" s="98">
        <v>34</v>
      </c>
      <c r="B42" s="106" t="s">
        <v>91</v>
      </c>
      <c r="C42" s="104">
        <v>286</v>
      </c>
      <c r="D42" s="119">
        <v>50</v>
      </c>
      <c r="E42" s="119">
        <v>193</v>
      </c>
      <c r="F42" s="119">
        <v>245</v>
      </c>
      <c r="G42" s="119"/>
      <c r="H42" s="119">
        <v>190</v>
      </c>
      <c r="I42" s="119">
        <v>135</v>
      </c>
      <c r="J42" s="119">
        <v>9</v>
      </c>
      <c r="K42" s="119">
        <v>2</v>
      </c>
      <c r="L42" s="119">
        <v>1</v>
      </c>
      <c r="M42" s="119">
        <v>8</v>
      </c>
      <c r="N42" s="119">
        <v>38</v>
      </c>
      <c r="O42" s="119">
        <v>5</v>
      </c>
      <c r="P42" s="119">
        <v>2</v>
      </c>
      <c r="Q42" s="119">
        <v>1</v>
      </c>
      <c r="R42" s="119">
        <v>135</v>
      </c>
      <c r="S42" s="119"/>
      <c r="T42" s="119"/>
      <c r="U42" s="119">
        <v>39</v>
      </c>
      <c r="V42" s="119">
        <v>2</v>
      </c>
      <c r="W42" s="119">
        <v>1</v>
      </c>
      <c r="X42" s="119">
        <v>1</v>
      </c>
      <c r="Y42" s="119">
        <v>8</v>
      </c>
      <c r="Z42" s="119">
        <v>5</v>
      </c>
      <c r="AA42" s="119">
        <v>53</v>
      </c>
      <c r="AB42" s="119">
        <v>54</v>
      </c>
      <c r="AC42" s="119"/>
      <c r="AD42" s="52"/>
    </row>
    <row r="43" spans="1:30" ht="16.5" customHeight="1">
      <c r="A43" s="98">
        <v>35</v>
      </c>
      <c r="B43" s="106" t="s">
        <v>92</v>
      </c>
      <c r="C43" s="104">
        <v>289</v>
      </c>
      <c r="D43" s="119">
        <v>20</v>
      </c>
      <c r="E43" s="119">
        <v>85</v>
      </c>
      <c r="F43" s="119">
        <v>155</v>
      </c>
      <c r="G43" s="119"/>
      <c r="H43" s="119">
        <v>80</v>
      </c>
      <c r="I43" s="119">
        <v>70</v>
      </c>
      <c r="J43" s="119">
        <v>8</v>
      </c>
      <c r="K43" s="119">
        <v>1</v>
      </c>
      <c r="L43" s="119"/>
      <c r="M43" s="119">
        <v>2</v>
      </c>
      <c r="N43" s="119">
        <v>4</v>
      </c>
      <c r="O43" s="119">
        <v>3</v>
      </c>
      <c r="P43" s="119"/>
      <c r="Q43" s="119">
        <v>1</v>
      </c>
      <c r="R43" s="119">
        <v>104</v>
      </c>
      <c r="S43" s="119"/>
      <c r="T43" s="119"/>
      <c r="U43" s="119">
        <v>4</v>
      </c>
      <c r="V43" s="119"/>
      <c r="W43" s="119">
        <v>1</v>
      </c>
      <c r="X43" s="119"/>
      <c r="Y43" s="119">
        <v>3</v>
      </c>
      <c r="Z43" s="119">
        <v>6</v>
      </c>
      <c r="AA43" s="119">
        <v>25</v>
      </c>
      <c r="AB43" s="119">
        <v>33</v>
      </c>
      <c r="AC43" s="119"/>
      <c r="AD43" s="52"/>
    </row>
    <row r="44" spans="1:30" ht="16.5" customHeight="1">
      <c r="A44" s="98">
        <v>36</v>
      </c>
      <c r="B44" s="105" t="s">
        <v>93</v>
      </c>
      <c r="C44" s="112" t="s">
        <v>141</v>
      </c>
      <c r="D44" s="119">
        <v>25</v>
      </c>
      <c r="E44" s="119">
        <v>109</v>
      </c>
      <c r="F44" s="119">
        <v>195</v>
      </c>
      <c r="G44" s="119"/>
      <c r="H44" s="119">
        <v>101</v>
      </c>
      <c r="I44" s="119">
        <v>77</v>
      </c>
      <c r="J44" s="119">
        <v>6</v>
      </c>
      <c r="K44" s="119">
        <v>10</v>
      </c>
      <c r="L44" s="119"/>
      <c r="M44" s="119">
        <v>2</v>
      </c>
      <c r="N44" s="119">
        <v>17</v>
      </c>
      <c r="O44" s="119">
        <v>4</v>
      </c>
      <c r="P44" s="119"/>
      <c r="Q44" s="119">
        <v>1</v>
      </c>
      <c r="R44" s="119">
        <v>110</v>
      </c>
      <c r="S44" s="119"/>
      <c r="T44" s="119"/>
      <c r="U44" s="119">
        <v>17</v>
      </c>
      <c r="V44" s="119">
        <v>1</v>
      </c>
      <c r="W44" s="119">
        <v>1</v>
      </c>
      <c r="X44" s="119"/>
      <c r="Y44" s="119">
        <v>8</v>
      </c>
      <c r="Z44" s="119">
        <v>5</v>
      </c>
      <c r="AA44" s="119">
        <v>33</v>
      </c>
      <c r="AB44" s="119">
        <v>55</v>
      </c>
      <c r="AC44" s="119"/>
      <c r="AD44" s="52"/>
    </row>
    <row r="45" spans="1:30" ht="16.5" customHeight="1">
      <c r="A45" s="98">
        <v>37</v>
      </c>
      <c r="B45" s="106" t="s">
        <v>94</v>
      </c>
      <c r="C45" s="97">
        <v>296</v>
      </c>
      <c r="D45" s="119">
        <v>21</v>
      </c>
      <c r="E45" s="119">
        <v>81</v>
      </c>
      <c r="F45" s="119">
        <v>148</v>
      </c>
      <c r="G45" s="119"/>
      <c r="H45" s="119">
        <v>76</v>
      </c>
      <c r="I45" s="119">
        <v>54</v>
      </c>
      <c r="J45" s="119">
        <v>5</v>
      </c>
      <c r="K45" s="119">
        <v>2</v>
      </c>
      <c r="L45" s="119"/>
      <c r="M45" s="119">
        <v>2</v>
      </c>
      <c r="N45" s="119">
        <v>16</v>
      </c>
      <c r="O45" s="119">
        <v>4</v>
      </c>
      <c r="P45" s="119"/>
      <c r="Q45" s="119"/>
      <c r="R45" s="119">
        <v>79</v>
      </c>
      <c r="S45" s="119"/>
      <c r="T45" s="119"/>
      <c r="U45" s="119">
        <v>16</v>
      </c>
      <c r="V45" s="119"/>
      <c r="W45" s="119"/>
      <c r="X45" s="119"/>
      <c r="Y45" s="119">
        <v>8</v>
      </c>
      <c r="Z45" s="119">
        <v>4</v>
      </c>
      <c r="AA45" s="119">
        <v>26</v>
      </c>
      <c r="AB45" s="119">
        <v>42</v>
      </c>
      <c r="AC45" s="119"/>
      <c r="AD45" s="52"/>
    </row>
    <row r="46" spans="1:30" ht="30.75" customHeight="1">
      <c r="A46" s="98">
        <v>38</v>
      </c>
      <c r="B46" s="105" t="s">
        <v>95</v>
      </c>
      <c r="C46" s="113" t="s">
        <v>142</v>
      </c>
      <c r="D46" s="119">
        <v>86</v>
      </c>
      <c r="E46" s="119">
        <v>431</v>
      </c>
      <c r="F46" s="119">
        <v>554</v>
      </c>
      <c r="G46" s="119"/>
      <c r="H46" s="119">
        <v>435</v>
      </c>
      <c r="I46" s="119">
        <v>358</v>
      </c>
      <c r="J46" s="119">
        <v>1</v>
      </c>
      <c r="K46" s="119">
        <v>169</v>
      </c>
      <c r="L46" s="119">
        <v>2</v>
      </c>
      <c r="M46" s="119">
        <v>5</v>
      </c>
      <c r="N46" s="119">
        <v>52</v>
      </c>
      <c r="O46" s="119">
        <v>15</v>
      </c>
      <c r="P46" s="119">
        <v>1</v>
      </c>
      <c r="Q46" s="119">
        <v>2</v>
      </c>
      <c r="R46" s="119">
        <v>371</v>
      </c>
      <c r="S46" s="119"/>
      <c r="T46" s="119">
        <v>6</v>
      </c>
      <c r="U46" s="119">
        <v>52</v>
      </c>
      <c r="V46" s="119">
        <v>1</v>
      </c>
      <c r="W46" s="119">
        <v>2</v>
      </c>
      <c r="X46" s="119">
        <v>2</v>
      </c>
      <c r="Y46" s="119">
        <v>5</v>
      </c>
      <c r="Z46" s="119">
        <v>16</v>
      </c>
      <c r="AA46" s="119">
        <v>82</v>
      </c>
      <c r="AB46" s="119">
        <v>101</v>
      </c>
      <c r="AC46" s="119"/>
      <c r="AD46" s="52"/>
    </row>
    <row r="47" spans="1:30" ht="26.25" customHeight="1">
      <c r="A47" s="98">
        <v>39</v>
      </c>
      <c r="B47" s="105" t="s">
        <v>96</v>
      </c>
      <c r="C47" s="112" t="s">
        <v>143</v>
      </c>
      <c r="D47" s="119">
        <v>84</v>
      </c>
      <c r="E47" s="119">
        <v>423</v>
      </c>
      <c r="F47" s="119">
        <v>551</v>
      </c>
      <c r="G47" s="119"/>
      <c r="H47" s="119">
        <v>426</v>
      </c>
      <c r="I47" s="119">
        <v>352</v>
      </c>
      <c r="J47" s="119">
        <v>1</v>
      </c>
      <c r="K47" s="119">
        <v>165</v>
      </c>
      <c r="L47" s="119">
        <v>2</v>
      </c>
      <c r="M47" s="119">
        <v>5</v>
      </c>
      <c r="N47" s="119">
        <v>49</v>
      </c>
      <c r="O47" s="119">
        <v>15</v>
      </c>
      <c r="P47" s="119">
        <v>1</v>
      </c>
      <c r="Q47" s="119">
        <v>2</v>
      </c>
      <c r="R47" s="119">
        <v>370</v>
      </c>
      <c r="S47" s="119"/>
      <c r="T47" s="119">
        <v>6</v>
      </c>
      <c r="U47" s="119">
        <v>52</v>
      </c>
      <c r="V47" s="119">
        <v>1</v>
      </c>
      <c r="W47" s="119">
        <v>2</v>
      </c>
      <c r="X47" s="119">
        <v>2</v>
      </c>
      <c r="Y47" s="119">
        <v>5</v>
      </c>
      <c r="Z47" s="119">
        <v>16</v>
      </c>
      <c r="AA47" s="119">
        <v>81</v>
      </c>
      <c r="AB47" s="119">
        <v>99</v>
      </c>
      <c r="AC47" s="119"/>
      <c r="AD47" s="52"/>
    </row>
    <row r="48" spans="1:30" ht="23.25" customHeight="1">
      <c r="A48" s="98">
        <v>40</v>
      </c>
      <c r="B48" s="109" t="s">
        <v>97</v>
      </c>
      <c r="C48" s="104">
        <v>305</v>
      </c>
      <c r="D48" s="119"/>
      <c r="E48" s="119">
        <v>4</v>
      </c>
      <c r="F48" s="119">
        <v>4</v>
      </c>
      <c r="G48" s="119"/>
      <c r="H48" s="119">
        <v>3</v>
      </c>
      <c r="I48" s="119">
        <v>3</v>
      </c>
      <c r="J48" s="119"/>
      <c r="K48" s="119">
        <v>3</v>
      </c>
      <c r="L48" s="119"/>
      <c r="M48" s="119"/>
      <c r="N48" s="119"/>
      <c r="O48" s="119"/>
      <c r="P48" s="119"/>
      <c r="Q48" s="119"/>
      <c r="R48" s="119">
        <v>3</v>
      </c>
      <c r="S48" s="119"/>
      <c r="T48" s="119"/>
      <c r="U48" s="119"/>
      <c r="V48" s="119"/>
      <c r="W48" s="119"/>
      <c r="X48" s="119"/>
      <c r="Y48" s="119"/>
      <c r="Z48" s="119"/>
      <c r="AA48" s="119">
        <v>1</v>
      </c>
      <c r="AB48" s="119">
        <v>1</v>
      </c>
      <c r="AC48" s="119"/>
      <c r="AD48" s="52"/>
    </row>
    <row r="49" spans="1:30" ht="33.75" customHeight="1">
      <c r="A49" s="98">
        <v>41</v>
      </c>
      <c r="B49" s="106" t="s">
        <v>98</v>
      </c>
      <c r="C49" s="97">
        <v>307</v>
      </c>
      <c r="D49" s="119">
        <v>44</v>
      </c>
      <c r="E49" s="119">
        <v>89</v>
      </c>
      <c r="F49" s="119">
        <v>158</v>
      </c>
      <c r="G49" s="119"/>
      <c r="H49" s="119">
        <v>97</v>
      </c>
      <c r="I49" s="119">
        <v>87</v>
      </c>
      <c r="J49" s="119"/>
      <c r="K49" s="119">
        <v>14</v>
      </c>
      <c r="L49" s="119"/>
      <c r="M49" s="119">
        <v>4</v>
      </c>
      <c r="N49" s="119"/>
      <c r="O49" s="119">
        <v>6</v>
      </c>
      <c r="P49" s="119"/>
      <c r="Q49" s="119"/>
      <c r="R49" s="119">
        <v>88</v>
      </c>
      <c r="S49" s="119"/>
      <c r="T49" s="119">
        <v>6</v>
      </c>
      <c r="U49" s="119"/>
      <c r="V49" s="119"/>
      <c r="W49" s="119"/>
      <c r="X49" s="119"/>
      <c r="Y49" s="119">
        <v>4</v>
      </c>
      <c r="Z49" s="119">
        <v>6</v>
      </c>
      <c r="AA49" s="119">
        <v>36</v>
      </c>
      <c r="AB49" s="119">
        <v>49</v>
      </c>
      <c r="AC49" s="119"/>
      <c r="AD49" s="52"/>
    </row>
    <row r="50" spans="1:30" ht="24" customHeight="1">
      <c r="A50" s="98">
        <v>42</v>
      </c>
      <c r="B50" s="106" t="s">
        <v>99</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100</v>
      </c>
      <c r="C51" s="112" t="s">
        <v>144</v>
      </c>
      <c r="D51" s="119"/>
      <c r="E51" s="119">
        <v>14</v>
      </c>
      <c r="F51" s="119">
        <v>14</v>
      </c>
      <c r="G51" s="119"/>
      <c r="H51" s="119">
        <v>12</v>
      </c>
      <c r="I51" s="119">
        <v>12</v>
      </c>
      <c r="J51" s="119"/>
      <c r="K51" s="119">
        <v>10</v>
      </c>
      <c r="L51" s="119"/>
      <c r="M51" s="119"/>
      <c r="N51" s="119"/>
      <c r="O51" s="119"/>
      <c r="P51" s="119"/>
      <c r="Q51" s="119"/>
      <c r="R51" s="119">
        <v>12</v>
      </c>
      <c r="S51" s="119"/>
      <c r="T51" s="119"/>
      <c r="U51" s="119"/>
      <c r="V51" s="119"/>
      <c r="W51" s="119"/>
      <c r="X51" s="119"/>
      <c r="Y51" s="119"/>
      <c r="Z51" s="119"/>
      <c r="AA51" s="119">
        <v>2</v>
      </c>
      <c r="AB51" s="119">
        <v>2</v>
      </c>
      <c r="AC51" s="119"/>
      <c r="AD51" s="52"/>
    </row>
    <row r="52" spans="1:30" ht="16.5" customHeight="1">
      <c r="A52" s="98">
        <v>44</v>
      </c>
      <c r="B52" s="110" t="s">
        <v>101</v>
      </c>
      <c r="C52" s="97">
        <v>332</v>
      </c>
      <c r="D52" s="119"/>
      <c r="E52" s="119">
        <v>2</v>
      </c>
      <c r="F52" s="119">
        <v>2</v>
      </c>
      <c r="G52" s="119"/>
      <c r="H52" s="119">
        <v>1</v>
      </c>
      <c r="I52" s="119">
        <v>1</v>
      </c>
      <c r="J52" s="119"/>
      <c r="K52" s="119">
        <v>1</v>
      </c>
      <c r="L52" s="119"/>
      <c r="M52" s="119"/>
      <c r="N52" s="119"/>
      <c r="O52" s="119"/>
      <c r="P52" s="119"/>
      <c r="Q52" s="119"/>
      <c r="R52" s="119">
        <v>1</v>
      </c>
      <c r="S52" s="119"/>
      <c r="T52" s="119"/>
      <c r="U52" s="119"/>
      <c r="V52" s="119"/>
      <c r="W52" s="119"/>
      <c r="X52" s="119"/>
      <c r="Y52" s="119"/>
      <c r="Z52" s="119"/>
      <c r="AA52" s="119">
        <v>1</v>
      </c>
      <c r="AB52" s="119">
        <v>1</v>
      </c>
      <c r="AC52" s="119"/>
      <c r="AD52" s="52"/>
    </row>
    <row r="53" spans="1:30" ht="23.25" customHeight="1">
      <c r="A53" s="98">
        <v>45</v>
      </c>
      <c r="B53" s="105" t="s">
        <v>102</v>
      </c>
      <c r="C53" s="112" t="s">
        <v>145</v>
      </c>
      <c r="D53" s="119">
        <v>7</v>
      </c>
      <c r="E53" s="119">
        <v>83</v>
      </c>
      <c r="F53" s="119">
        <v>101</v>
      </c>
      <c r="G53" s="119"/>
      <c r="H53" s="119">
        <v>69</v>
      </c>
      <c r="I53" s="119">
        <v>40</v>
      </c>
      <c r="J53" s="119">
        <v>2</v>
      </c>
      <c r="K53" s="119">
        <v>20</v>
      </c>
      <c r="L53" s="119"/>
      <c r="M53" s="119">
        <v>2</v>
      </c>
      <c r="N53" s="119">
        <v>24</v>
      </c>
      <c r="O53" s="119">
        <v>3</v>
      </c>
      <c r="P53" s="119"/>
      <c r="Q53" s="119"/>
      <c r="R53" s="119">
        <v>45</v>
      </c>
      <c r="S53" s="119"/>
      <c r="T53" s="119"/>
      <c r="U53" s="119">
        <v>27</v>
      </c>
      <c r="V53" s="119"/>
      <c r="W53" s="119"/>
      <c r="X53" s="119"/>
      <c r="Y53" s="119">
        <v>2</v>
      </c>
      <c r="Z53" s="119">
        <v>3</v>
      </c>
      <c r="AA53" s="119">
        <v>21</v>
      </c>
      <c r="AB53" s="119">
        <v>24</v>
      </c>
      <c r="AC53" s="119"/>
      <c r="AD53" s="52"/>
    </row>
    <row r="54" spans="1:30" ht="16.5" customHeight="1">
      <c r="A54" s="98">
        <v>46</v>
      </c>
      <c r="B54" s="106" t="s">
        <v>103</v>
      </c>
      <c r="C54" s="104">
        <v>345</v>
      </c>
      <c r="D54" s="119">
        <v>5</v>
      </c>
      <c r="E54" s="119">
        <v>10</v>
      </c>
      <c r="F54" s="119">
        <v>16</v>
      </c>
      <c r="G54" s="119"/>
      <c r="H54" s="119">
        <v>9</v>
      </c>
      <c r="I54" s="119">
        <v>6</v>
      </c>
      <c r="J54" s="119">
        <v>1</v>
      </c>
      <c r="K54" s="119"/>
      <c r="L54" s="119"/>
      <c r="M54" s="119"/>
      <c r="N54" s="119">
        <v>2</v>
      </c>
      <c r="O54" s="119">
        <v>1</v>
      </c>
      <c r="P54" s="119"/>
      <c r="Q54" s="119"/>
      <c r="R54" s="119">
        <v>6</v>
      </c>
      <c r="S54" s="119"/>
      <c r="T54" s="119"/>
      <c r="U54" s="119">
        <v>1</v>
      </c>
      <c r="V54" s="119"/>
      <c r="W54" s="119"/>
      <c r="X54" s="119"/>
      <c r="Y54" s="119"/>
      <c r="Z54" s="119">
        <v>1</v>
      </c>
      <c r="AA54" s="119">
        <v>6</v>
      </c>
      <c r="AB54" s="119">
        <v>7</v>
      </c>
      <c r="AC54" s="119"/>
      <c r="AD54" s="52"/>
    </row>
    <row r="55" spans="1:30" ht="27.75" customHeight="1">
      <c r="A55" s="98">
        <v>47</v>
      </c>
      <c r="B55" s="105" t="s">
        <v>104</v>
      </c>
      <c r="C55" s="112" t="s">
        <v>146</v>
      </c>
      <c r="D55" s="119">
        <v>1</v>
      </c>
      <c r="E55" s="119"/>
      <c r="F55" s="119">
        <v>2</v>
      </c>
      <c r="G55" s="119"/>
      <c r="H55" s="119"/>
      <c r="I55" s="119"/>
      <c r="J55" s="119"/>
      <c r="K55" s="119"/>
      <c r="L55" s="119"/>
      <c r="M55" s="119"/>
      <c r="N55" s="119"/>
      <c r="O55" s="119"/>
      <c r="P55" s="119"/>
      <c r="Q55" s="119"/>
      <c r="R55" s="119"/>
      <c r="S55" s="119"/>
      <c r="T55" s="119"/>
      <c r="U55" s="119"/>
      <c r="V55" s="119"/>
      <c r="W55" s="119"/>
      <c r="X55" s="119"/>
      <c r="Y55" s="119"/>
      <c r="Z55" s="119"/>
      <c r="AA55" s="119">
        <v>1</v>
      </c>
      <c r="AB55" s="119">
        <v>2</v>
      </c>
      <c r="AC55" s="119"/>
      <c r="AD55" s="52"/>
    </row>
    <row r="56" spans="1:30" ht="22.5" customHeight="1">
      <c r="A56" s="98">
        <v>48</v>
      </c>
      <c r="B56" s="107" t="s">
        <v>105</v>
      </c>
      <c r="C56" s="112" t="s">
        <v>147</v>
      </c>
      <c r="D56" s="119">
        <v>33</v>
      </c>
      <c r="E56" s="119">
        <v>80</v>
      </c>
      <c r="F56" s="119">
        <v>136</v>
      </c>
      <c r="G56" s="119"/>
      <c r="H56" s="119">
        <v>88</v>
      </c>
      <c r="I56" s="119">
        <v>37</v>
      </c>
      <c r="J56" s="119"/>
      <c r="K56" s="119">
        <v>16</v>
      </c>
      <c r="L56" s="119">
        <v>3</v>
      </c>
      <c r="M56" s="119">
        <v>12</v>
      </c>
      <c r="N56" s="119">
        <v>33</v>
      </c>
      <c r="O56" s="119">
        <v>3</v>
      </c>
      <c r="P56" s="119"/>
      <c r="Q56" s="119"/>
      <c r="R56" s="119">
        <v>37</v>
      </c>
      <c r="S56" s="119"/>
      <c r="T56" s="119">
        <v>5</v>
      </c>
      <c r="U56" s="119">
        <v>39</v>
      </c>
      <c r="V56" s="119"/>
      <c r="W56" s="119"/>
      <c r="X56" s="119">
        <v>3</v>
      </c>
      <c r="Y56" s="119">
        <v>19</v>
      </c>
      <c r="Z56" s="119">
        <v>3</v>
      </c>
      <c r="AA56" s="119">
        <v>25</v>
      </c>
      <c r="AB56" s="119">
        <v>32</v>
      </c>
      <c r="AC56" s="119"/>
      <c r="AD56" s="52"/>
    </row>
    <row r="57" spans="1:30" ht="16.5" customHeight="1">
      <c r="A57" s="98">
        <v>49</v>
      </c>
      <c r="B57" s="110" t="s">
        <v>106</v>
      </c>
      <c r="C57" s="104">
        <v>364</v>
      </c>
      <c r="D57" s="119">
        <v>6</v>
      </c>
      <c r="E57" s="119">
        <v>10</v>
      </c>
      <c r="F57" s="119">
        <v>25</v>
      </c>
      <c r="G57" s="119"/>
      <c r="H57" s="119">
        <v>13</v>
      </c>
      <c r="I57" s="119">
        <v>5</v>
      </c>
      <c r="J57" s="119"/>
      <c r="K57" s="119">
        <v>1</v>
      </c>
      <c r="L57" s="119"/>
      <c r="M57" s="119">
        <v>3</v>
      </c>
      <c r="N57" s="119">
        <v>5</v>
      </c>
      <c r="O57" s="119"/>
      <c r="P57" s="119"/>
      <c r="Q57" s="119"/>
      <c r="R57" s="119">
        <v>5</v>
      </c>
      <c r="S57" s="119"/>
      <c r="T57" s="119">
        <v>2</v>
      </c>
      <c r="U57" s="119">
        <v>3</v>
      </c>
      <c r="V57" s="119"/>
      <c r="W57" s="119"/>
      <c r="X57" s="119"/>
      <c r="Y57" s="119">
        <v>9</v>
      </c>
      <c r="Z57" s="119"/>
      <c r="AA57" s="119">
        <v>3</v>
      </c>
      <c r="AB57" s="119">
        <v>6</v>
      </c>
      <c r="AC57" s="119"/>
      <c r="AD57" s="52"/>
    </row>
    <row r="58" spans="1:30" ht="19.5" customHeight="1">
      <c r="A58" s="98">
        <v>50</v>
      </c>
      <c r="B58" s="110" t="s">
        <v>107</v>
      </c>
      <c r="C58" s="104">
        <v>365</v>
      </c>
      <c r="D58" s="119">
        <v>3</v>
      </c>
      <c r="E58" s="119">
        <v>2</v>
      </c>
      <c r="F58" s="119">
        <v>8</v>
      </c>
      <c r="G58" s="119"/>
      <c r="H58" s="119">
        <v>1</v>
      </c>
      <c r="I58" s="119">
        <v>1</v>
      </c>
      <c r="J58" s="119"/>
      <c r="K58" s="119"/>
      <c r="L58" s="119"/>
      <c r="M58" s="119"/>
      <c r="N58" s="119"/>
      <c r="O58" s="119"/>
      <c r="P58" s="119"/>
      <c r="Q58" s="119"/>
      <c r="R58" s="119">
        <v>2</v>
      </c>
      <c r="S58" s="119"/>
      <c r="T58" s="119"/>
      <c r="U58" s="119"/>
      <c r="V58" s="119"/>
      <c r="W58" s="119"/>
      <c r="X58" s="119"/>
      <c r="Y58" s="119"/>
      <c r="Z58" s="119"/>
      <c r="AA58" s="119">
        <v>4</v>
      </c>
      <c r="AB58" s="119">
        <v>7</v>
      </c>
      <c r="AC58" s="119"/>
      <c r="AD58" s="52"/>
    </row>
    <row r="59" spans="1:30" ht="18.75" customHeight="1">
      <c r="A59" s="98">
        <v>51</v>
      </c>
      <c r="B59" s="110" t="s">
        <v>108</v>
      </c>
      <c r="C59" s="104">
        <v>368</v>
      </c>
      <c r="D59" s="119">
        <v>3</v>
      </c>
      <c r="E59" s="119">
        <v>12</v>
      </c>
      <c r="F59" s="119">
        <v>19</v>
      </c>
      <c r="G59" s="119"/>
      <c r="H59" s="119">
        <v>13</v>
      </c>
      <c r="I59" s="119">
        <v>10</v>
      </c>
      <c r="J59" s="119"/>
      <c r="K59" s="119">
        <v>4</v>
      </c>
      <c r="L59" s="119"/>
      <c r="M59" s="119">
        <v>3</v>
      </c>
      <c r="N59" s="119"/>
      <c r="O59" s="119"/>
      <c r="P59" s="119"/>
      <c r="Q59" s="119"/>
      <c r="R59" s="119">
        <v>10</v>
      </c>
      <c r="S59" s="119"/>
      <c r="T59" s="119"/>
      <c r="U59" s="119"/>
      <c r="V59" s="119"/>
      <c r="W59" s="119"/>
      <c r="X59" s="119"/>
      <c r="Y59" s="119">
        <v>5</v>
      </c>
      <c r="Z59" s="119">
        <v>1</v>
      </c>
      <c r="AA59" s="119">
        <v>2</v>
      </c>
      <c r="AB59" s="119">
        <v>2</v>
      </c>
      <c r="AC59" s="119"/>
      <c r="AD59" s="52"/>
    </row>
    <row r="60" spans="1:30" ht="16.5" customHeight="1">
      <c r="A60" s="98">
        <v>52</v>
      </c>
      <c r="B60" s="109" t="s">
        <v>109</v>
      </c>
      <c r="C60" s="104">
        <v>369</v>
      </c>
      <c r="D60" s="119">
        <v>5</v>
      </c>
      <c r="E60" s="119">
        <v>6</v>
      </c>
      <c r="F60" s="119">
        <v>11</v>
      </c>
      <c r="G60" s="119"/>
      <c r="H60" s="119">
        <v>5</v>
      </c>
      <c r="I60" s="119">
        <v>3</v>
      </c>
      <c r="J60" s="119"/>
      <c r="K60" s="119">
        <v>3</v>
      </c>
      <c r="L60" s="119"/>
      <c r="M60" s="119"/>
      <c r="N60" s="119">
        <v>2</v>
      </c>
      <c r="O60" s="119"/>
      <c r="P60" s="119"/>
      <c r="Q60" s="119"/>
      <c r="R60" s="119">
        <v>3</v>
      </c>
      <c r="S60" s="119"/>
      <c r="T60" s="119"/>
      <c r="U60" s="119">
        <v>2</v>
      </c>
      <c r="V60" s="119"/>
      <c r="W60" s="119"/>
      <c r="X60" s="119"/>
      <c r="Y60" s="119"/>
      <c r="Z60" s="119"/>
      <c r="AA60" s="119">
        <v>6</v>
      </c>
      <c r="AB60" s="119">
        <v>6</v>
      </c>
      <c r="AC60" s="119"/>
      <c r="AD60" s="52"/>
    </row>
    <row r="61" spans="1:30" ht="16.5" customHeight="1">
      <c r="A61" s="98">
        <v>53</v>
      </c>
      <c r="B61" s="109" t="s">
        <v>110</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111</v>
      </c>
      <c r="C62" s="112" t="s">
        <v>148</v>
      </c>
      <c r="D62" s="119">
        <v>20</v>
      </c>
      <c r="E62" s="119">
        <v>92</v>
      </c>
      <c r="F62" s="119">
        <v>110</v>
      </c>
      <c r="G62" s="119"/>
      <c r="H62" s="119">
        <v>93</v>
      </c>
      <c r="I62" s="119">
        <v>85</v>
      </c>
      <c r="J62" s="119">
        <v>2</v>
      </c>
      <c r="K62" s="119">
        <v>32</v>
      </c>
      <c r="L62" s="119">
        <v>1</v>
      </c>
      <c r="M62" s="119">
        <v>3</v>
      </c>
      <c r="N62" s="119">
        <v>3</v>
      </c>
      <c r="O62" s="119">
        <v>1</v>
      </c>
      <c r="P62" s="119"/>
      <c r="Q62" s="119"/>
      <c r="R62" s="119">
        <v>84</v>
      </c>
      <c r="S62" s="119"/>
      <c r="T62" s="119"/>
      <c r="U62" s="119">
        <v>3</v>
      </c>
      <c r="V62" s="119"/>
      <c r="W62" s="119"/>
      <c r="X62" s="119">
        <v>1</v>
      </c>
      <c r="Y62" s="119">
        <v>3</v>
      </c>
      <c r="Z62" s="119">
        <v>1</v>
      </c>
      <c r="AA62" s="119">
        <v>19</v>
      </c>
      <c r="AB62" s="119">
        <v>19</v>
      </c>
      <c r="AC62" s="119"/>
      <c r="AD62" s="52"/>
    </row>
    <row r="63" spans="1:30" ht="24" customHeight="1">
      <c r="A63" s="98">
        <v>55</v>
      </c>
      <c r="B63" s="105" t="s">
        <v>112</v>
      </c>
      <c r="C63" s="112" t="s">
        <v>149</v>
      </c>
      <c r="D63" s="119">
        <v>2</v>
      </c>
      <c r="E63" s="119">
        <v>50</v>
      </c>
      <c r="F63" s="119">
        <v>51</v>
      </c>
      <c r="G63" s="119"/>
      <c r="H63" s="119">
        <v>38</v>
      </c>
      <c r="I63" s="119">
        <v>30</v>
      </c>
      <c r="J63" s="119">
        <v>1</v>
      </c>
      <c r="K63" s="119">
        <v>27</v>
      </c>
      <c r="L63" s="119">
        <v>2</v>
      </c>
      <c r="M63" s="119">
        <v>1</v>
      </c>
      <c r="N63" s="119">
        <v>4</v>
      </c>
      <c r="O63" s="119">
        <v>1</v>
      </c>
      <c r="P63" s="119"/>
      <c r="Q63" s="119"/>
      <c r="R63" s="119">
        <v>29</v>
      </c>
      <c r="S63" s="119"/>
      <c r="T63" s="119"/>
      <c r="U63" s="119">
        <v>4</v>
      </c>
      <c r="V63" s="119"/>
      <c r="W63" s="119"/>
      <c r="X63" s="119">
        <v>1</v>
      </c>
      <c r="Y63" s="119">
        <v>2</v>
      </c>
      <c r="Z63" s="119">
        <v>1</v>
      </c>
      <c r="AA63" s="119">
        <v>14</v>
      </c>
      <c r="AB63" s="119">
        <v>14</v>
      </c>
      <c r="AC63" s="119"/>
      <c r="AD63" s="52"/>
    </row>
    <row r="64" spans="1:30" ht="16.5" customHeight="1">
      <c r="A64" s="98">
        <v>56</v>
      </c>
      <c r="B64" s="105" t="s">
        <v>113</v>
      </c>
      <c r="C64" s="112" t="s">
        <v>150</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114</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 aca="true" t="shared" si="0" ref="D66:AC66">D9+D10+D15+D18+D20+D25+D32+D35+D36+D40+D41+D44+D46+D51+D53+D55+D56+D62+D63+D64+D65</f>
        <v>765</v>
      </c>
      <c r="E66" s="138">
        <f t="shared" si="0"/>
        <v>4128</v>
      </c>
      <c r="F66" s="138">
        <f t="shared" si="0"/>
        <v>5672</v>
      </c>
      <c r="G66" s="138">
        <f t="shared" si="0"/>
        <v>27</v>
      </c>
      <c r="H66" s="138">
        <f t="shared" si="0"/>
        <v>4004</v>
      </c>
      <c r="I66" s="138">
        <f t="shared" si="0"/>
        <v>3100</v>
      </c>
      <c r="J66" s="138">
        <f t="shared" si="0"/>
        <v>425</v>
      </c>
      <c r="K66" s="138">
        <f t="shared" si="0"/>
        <v>533</v>
      </c>
      <c r="L66" s="138">
        <f t="shared" si="0"/>
        <v>32</v>
      </c>
      <c r="M66" s="138">
        <f t="shared" si="0"/>
        <v>109</v>
      </c>
      <c r="N66" s="138">
        <f t="shared" si="0"/>
        <v>580</v>
      </c>
      <c r="O66" s="138">
        <f t="shared" si="0"/>
        <v>146</v>
      </c>
      <c r="P66" s="138">
        <f t="shared" si="0"/>
        <v>14</v>
      </c>
      <c r="Q66" s="138">
        <f t="shared" si="0"/>
        <v>23</v>
      </c>
      <c r="R66" s="138">
        <f t="shared" si="0"/>
        <v>3484</v>
      </c>
      <c r="S66" s="138">
        <f t="shared" si="0"/>
        <v>3</v>
      </c>
      <c r="T66" s="138">
        <f t="shared" si="0"/>
        <v>22</v>
      </c>
      <c r="U66" s="138">
        <f t="shared" si="0"/>
        <v>623</v>
      </c>
      <c r="V66" s="138">
        <f t="shared" si="0"/>
        <v>15</v>
      </c>
      <c r="W66" s="138">
        <f t="shared" si="0"/>
        <v>27</v>
      </c>
      <c r="X66" s="138">
        <f t="shared" si="0"/>
        <v>32</v>
      </c>
      <c r="Y66" s="138">
        <f t="shared" si="0"/>
        <v>141</v>
      </c>
      <c r="Z66" s="138">
        <f t="shared" si="0"/>
        <v>204</v>
      </c>
      <c r="AA66" s="138">
        <f t="shared" si="0"/>
        <v>889</v>
      </c>
      <c r="AB66" s="138">
        <f t="shared" si="0"/>
        <v>1124</v>
      </c>
      <c r="AC66" s="138">
        <f t="shared" si="0"/>
        <v>20</v>
      </c>
      <c r="AD66" s="52"/>
    </row>
    <row r="67" spans="1:30" ht="15.75" customHeight="1">
      <c r="A67" s="98">
        <v>59</v>
      </c>
      <c r="B67" s="111" t="s">
        <v>115</v>
      </c>
      <c r="C67" s="114"/>
      <c r="D67" s="114">
        <v>755</v>
      </c>
      <c r="E67" s="114">
        <v>3983</v>
      </c>
      <c r="F67" s="114">
        <v>5509</v>
      </c>
      <c r="G67" s="114">
        <v>27</v>
      </c>
      <c r="H67" s="114">
        <v>3868</v>
      </c>
      <c r="I67" s="114">
        <v>3100</v>
      </c>
      <c r="J67" s="114">
        <v>425</v>
      </c>
      <c r="K67" s="114">
        <v>533</v>
      </c>
      <c r="L67" s="114">
        <v>32</v>
      </c>
      <c r="M67" s="114">
        <v>104</v>
      </c>
      <c r="N67" s="114">
        <v>477</v>
      </c>
      <c r="O67" s="114">
        <v>146</v>
      </c>
      <c r="P67" s="114"/>
      <c r="Q67" s="114">
        <v>9</v>
      </c>
      <c r="R67" s="114">
        <v>3484</v>
      </c>
      <c r="S67" s="114">
        <v>3</v>
      </c>
      <c r="T67" s="114">
        <v>22</v>
      </c>
      <c r="U67" s="114">
        <v>517</v>
      </c>
      <c r="V67" s="114"/>
      <c r="W67" s="114">
        <v>12</v>
      </c>
      <c r="X67" s="114">
        <v>32</v>
      </c>
      <c r="Y67" s="114">
        <v>136</v>
      </c>
      <c r="Z67" s="114">
        <v>204</v>
      </c>
      <c r="AA67" s="119">
        <v>870</v>
      </c>
      <c r="AB67" s="114">
        <v>1102</v>
      </c>
      <c r="AC67" s="114">
        <v>20</v>
      </c>
      <c r="AD67" s="52"/>
    </row>
    <row r="68" spans="1:30" ht="20.25" customHeight="1">
      <c r="A68" s="98">
        <v>60</v>
      </c>
      <c r="B68" s="111" t="s">
        <v>116</v>
      </c>
      <c r="C68" s="114"/>
      <c r="D68" s="114">
        <v>1</v>
      </c>
      <c r="E68" s="114">
        <v>21</v>
      </c>
      <c r="F68" s="114">
        <v>23</v>
      </c>
      <c r="G68" s="114"/>
      <c r="H68" s="114">
        <v>16</v>
      </c>
      <c r="I68" s="114"/>
      <c r="J68" s="114"/>
      <c r="K68" s="114"/>
      <c r="L68" s="114"/>
      <c r="M68" s="114"/>
      <c r="N68" s="114">
        <v>2</v>
      </c>
      <c r="O68" s="114"/>
      <c r="P68" s="114">
        <v>14</v>
      </c>
      <c r="Q68" s="114"/>
      <c r="R68" s="114"/>
      <c r="S68" s="114"/>
      <c r="T68" s="114"/>
      <c r="U68" s="114">
        <v>2</v>
      </c>
      <c r="V68" s="114">
        <v>15</v>
      </c>
      <c r="W68" s="114"/>
      <c r="X68" s="114"/>
      <c r="Y68" s="114"/>
      <c r="Z68" s="114"/>
      <c r="AA68" s="114">
        <v>6</v>
      </c>
      <c r="AB68" s="114">
        <v>6</v>
      </c>
      <c r="AC68" s="114"/>
      <c r="AD68" s="52"/>
    </row>
    <row r="69" spans="1:30" ht="22.5" customHeight="1">
      <c r="A69" s="98">
        <v>61</v>
      </c>
      <c r="B69" s="111" t="s">
        <v>117</v>
      </c>
      <c r="C69" s="114"/>
      <c r="D69" s="114">
        <v>2</v>
      </c>
      <c r="E69" s="114">
        <v>17</v>
      </c>
      <c r="F69" s="114">
        <v>23</v>
      </c>
      <c r="G69" s="114"/>
      <c r="H69" s="114">
        <v>15</v>
      </c>
      <c r="I69" s="114"/>
      <c r="J69" s="114"/>
      <c r="K69" s="114"/>
      <c r="L69" s="114"/>
      <c r="M69" s="114">
        <v>1</v>
      </c>
      <c r="N69" s="114"/>
      <c r="O69" s="114"/>
      <c r="P69" s="114"/>
      <c r="Q69" s="114">
        <v>14</v>
      </c>
      <c r="R69" s="114"/>
      <c r="S69" s="114"/>
      <c r="T69" s="114"/>
      <c r="U69" s="114"/>
      <c r="V69" s="114"/>
      <c r="W69" s="114">
        <v>15</v>
      </c>
      <c r="X69" s="114"/>
      <c r="Y69" s="114">
        <v>1</v>
      </c>
      <c r="Z69" s="114"/>
      <c r="AA69" s="114">
        <v>4</v>
      </c>
      <c r="AB69" s="114">
        <v>7</v>
      </c>
      <c r="AC69" s="114"/>
      <c r="AD69" s="52"/>
    </row>
    <row r="70" spans="1:30" ht="18" customHeight="1">
      <c r="A70" s="98">
        <v>62</v>
      </c>
      <c r="B70" s="111" t="s">
        <v>118</v>
      </c>
      <c r="C70" s="114"/>
      <c r="D70" s="114">
        <v>7</v>
      </c>
      <c r="E70" s="114">
        <v>107</v>
      </c>
      <c r="F70" s="114">
        <v>117</v>
      </c>
      <c r="G70" s="114"/>
      <c r="H70" s="114">
        <v>105</v>
      </c>
      <c r="I70" s="114"/>
      <c r="J70" s="114"/>
      <c r="K70" s="114"/>
      <c r="L70" s="114"/>
      <c r="M70" s="114">
        <v>4</v>
      </c>
      <c r="N70" s="114">
        <v>101</v>
      </c>
      <c r="O70" s="114"/>
      <c r="P70" s="114"/>
      <c r="Q70" s="114"/>
      <c r="R70" s="114"/>
      <c r="S70" s="114"/>
      <c r="T70" s="114"/>
      <c r="U70" s="114">
        <v>104</v>
      </c>
      <c r="V70" s="114"/>
      <c r="W70" s="114"/>
      <c r="X70" s="114"/>
      <c r="Y70" s="114">
        <v>4</v>
      </c>
      <c r="Z70" s="114"/>
      <c r="AA70" s="114">
        <v>9</v>
      </c>
      <c r="AB70" s="114">
        <v>9</v>
      </c>
      <c r="AC70" s="114"/>
      <c r="AD70" s="52"/>
    </row>
    <row r="71" spans="1:30" ht="12.75">
      <c r="A71" s="98">
        <v>63</v>
      </c>
      <c r="B71" s="111" t="s">
        <v>119</v>
      </c>
      <c r="C71" s="114"/>
      <c r="D71" s="114">
        <v>20</v>
      </c>
      <c r="E71" s="114">
        <v>100</v>
      </c>
      <c r="F71" s="114">
        <v>123</v>
      </c>
      <c r="G71" s="114"/>
      <c r="H71" s="114">
        <v>107</v>
      </c>
      <c r="I71" s="114">
        <v>66</v>
      </c>
      <c r="J71" s="114">
        <v>1</v>
      </c>
      <c r="K71" s="114"/>
      <c r="L71" s="114"/>
      <c r="M71" s="114">
        <v>1</v>
      </c>
      <c r="N71" s="114">
        <v>40</v>
      </c>
      <c r="O71" s="114"/>
      <c r="P71" s="114"/>
      <c r="Q71" s="114"/>
      <c r="R71" s="114">
        <v>67</v>
      </c>
      <c r="S71" s="114"/>
      <c r="T71" s="114"/>
      <c r="U71" s="114">
        <v>42</v>
      </c>
      <c r="V71" s="114"/>
      <c r="W71" s="114"/>
      <c r="X71" s="114"/>
      <c r="Y71" s="114">
        <v>1</v>
      </c>
      <c r="Z71" s="114"/>
      <c r="AA71" s="114">
        <v>13</v>
      </c>
      <c r="AB71" s="114">
        <v>13</v>
      </c>
      <c r="AC71" s="114"/>
      <c r="AD71" s="52"/>
    </row>
    <row r="72" spans="1:30" ht="15.75" customHeight="1">
      <c r="A72" s="98">
        <v>64</v>
      </c>
      <c r="B72" s="111" t="s">
        <v>120</v>
      </c>
      <c r="C72" s="114"/>
      <c r="D72" s="114">
        <v>74</v>
      </c>
      <c r="E72" s="114">
        <v>317</v>
      </c>
      <c r="F72" s="114">
        <v>481</v>
      </c>
      <c r="G72" s="114"/>
      <c r="H72" s="114">
        <v>309</v>
      </c>
      <c r="I72" s="114">
        <v>228</v>
      </c>
      <c r="J72" s="114">
        <v>11</v>
      </c>
      <c r="K72" s="114">
        <v>21</v>
      </c>
      <c r="L72" s="114">
        <v>1</v>
      </c>
      <c r="M72" s="114">
        <v>13</v>
      </c>
      <c r="N72" s="114">
        <v>35</v>
      </c>
      <c r="O72" s="114">
        <v>12</v>
      </c>
      <c r="P72" s="114">
        <v>1</v>
      </c>
      <c r="Q72" s="114">
        <v>19</v>
      </c>
      <c r="R72" s="119">
        <v>285</v>
      </c>
      <c r="S72" s="119"/>
      <c r="T72" s="119">
        <v>1</v>
      </c>
      <c r="U72" s="119">
        <v>37</v>
      </c>
      <c r="V72" s="119">
        <v>1</v>
      </c>
      <c r="W72" s="119">
        <v>21</v>
      </c>
      <c r="X72" s="114">
        <v>1</v>
      </c>
      <c r="Y72" s="114">
        <v>14</v>
      </c>
      <c r="Z72" s="114">
        <v>21</v>
      </c>
      <c r="AA72" s="114">
        <v>82</v>
      </c>
      <c r="AB72" s="114">
        <v>100</v>
      </c>
      <c r="AC72" s="114"/>
      <c r="AD72" s="52"/>
    </row>
    <row r="73" spans="1:30" ht="20.25" customHeight="1">
      <c r="A73" s="98">
        <v>65</v>
      </c>
      <c r="B73" s="111" t="s">
        <v>121</v>
      </c>
      <c r="C73" s="114"/>
      <c r="D73" s="114">
        <v>91</v>
      </c>
      <c r="E73" s="114">
        <v>549</v>
      </c>
      <c r="F73" s="114">
        <v>677</v>
      </c>
      <c r="G73" s="114">
        <v>1</v>
      </c>
      <c r="H73" s="114">
        <v>540</v>
      </c>
      <c r="I73" s="114">
        <v>371</v>
      </c>
      <c r="J73" s="114">
        <v>46</v>
      </c>
      <c r="K73" s="114">
        <v>81</v>
      </c>
      <c r="L73" s="114">
        <v>5</v>
      </c>
      <c r="M73" s="114">
        <v>19</v>
      </c>
      <c r="N73" s="114">
        <v>126</v>
      </c>
      <c r="O73" s="114">
        <v>16</v>
      </c>
      <c r="P73" s="114">
        <v>1</v>
      </c>
      <c r="Q73" s="114">
        <v>2</v>
      </c>
      <c r="R73" s="119">
        <v>389</v>
      </c>
      <c r="S73" s="119"/>
      <c r="T73" s="119">
        <v>3</v>
      </c>
      <c r="U73" s="119">
        <v>131</v>
      </c>
      <c r="V73" s="119">
        <v>1</v>
      </c>
      <c r="W73" s="119">
        <v>2</v>
      </c>
      <c r="X73" s="114">
        <v>5</v>
      </c>
      <c r="Y73" s="114">
        <v>20</v>
      </c>
      <c r="Z73" s="114">
        <v>17</v>
      </c>
      <c r="AA73" s="114">
        <v>100</v>
      </c>
      <c r="AB73" s="114">
        <v>109</v>
      </c>
      <c r="AC73" s="114">
        <v>1</v>
      </c>
      <c r="AD73" s="52"/>
    </row>
    <row r="74" spans="1:30" ht="16.5" customHeight="1">
      <c r="A74" s="98">
        <v>66</v>
      </c>
      <c r="B74" s="111" t="s">
        <v>122</v>
      </c>
      <c r="C74" s="114"/>
      <c r="D74" s="114">
        <v>64</v>
      </c>
      <c r="E74" s="114">
        <v>1034</v>
      </c>
      <c r="F74" s="114">
        <v>1150</v>
      </c>
      <c r="G74" s="114"/>
      <c r="H74" s="114">
        <v>1042</v>
      </c>
      <c r="I74" s="114">
        <v>949</v>
      </c>
      <c r="J74" s="114">
        <v>396</v>
      </c>
      <c r="K74" s="114">
        <v>499</v>
      </c>
      <c r="L74" s="114">
        <v>31</v>
      </c>
      <c r="M74" s="114">
        <v>13</v>
      </c>
      <c r="N74" s="114">
        <v>35</v>
      </c>
      <c r="O74" s="114">
        <v>13</v>
      </c>
      <c r="P74" s="114"/>
      <c r="Q74" s="114">
        <v>1</v>
      </c>
      <c r="R74" s="114">
        <v>992</v>
      </c>
      <c r="S74" s="114"/>
      <c r="T74" s="114"/>
      <c r="U74" s="114">
        <v>37</v>
      </c>
      <c r="V74" s="114"/>
      <c r="W74" s="114">
        <v>1</v>
      </c>
      <c r="X74" s="114">
        <v>31</v>
      </c>
      <c r="Y74" s="114">
        <v>14</v>
      </c>
      <c r="Z74" s="114">
        <v>13</v>
      </c>
      <c r="AA74" s="114">
        <v>56</v>
      </c>
      <c r="AB74" s="114">
        <v>62</v>
      </c>
      <c r="AC74" s="114"/>
      <c r="AD74" s="52"/>
    </row>
    <row r="75" spans="1:50" ht="21" customHeight="1">
      <c r="A75" s="98">
        <v>67</v>
      </c>
      <c r="B75" s="111" t="s">
        <v>123</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124</v>
      </c>
      <c r="C76" s="114"/>
      <c r="D76" s="114">
        <v>3</v>
      </c>
      <c r="E76" s="114">
        <v>5</v>
      </c>
      <c r="F76" s="114">
        <v>23</v>
      </c>
      <c r="G76" s="114">
        <v>23</v>
      </c>
      <c r="H76" s="114">
        <v>3</v>
      </c>
      <c r="I76" s="114">
        <v>1</v>
      </c>
      <c r="J76" s="114"/>
      <c r="K76" s="114"/>
      <c r="L76" s="114"/>
      <c r="M76" s="114"/>
      <c r="N76" s="114">
        <v>1</v>
      </c>
      <c r="O76" s="114">
        <v>1</v>
      </c>
      <c r="P76" s="114"/>
      <c r="Q76" s="114"/>
      <c r="R76" s="114">
        <v>3</v>
      </c>
      <c r="S76" s="114">
        <v>3</v>
      </c>
      <c r="T76" s="114"/>
      <c r="U76" s="114">
        <v>1</v>
      </c>
      <c r="V76" s="114"/>
      <c r="W76" s="114"/>
      <c r="X76" s="114"/>
      <c r="Y76" s="114"/>
      <c r="Z76" s="114">
        <v>3</v>
      </c>
      <c r="AA76" s="114">
        <v>5</v>
      </c>
      <c r="AB76" s="114">
        <v>16</v>
      </c>
      <c r="AC76" s="114">
        <v>16</v>
      </c>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125</v>
      </c>
      <c r="C77" s="114"/>
      <c r="D77" s="114"/>
      <c r="E77" s="114">
        <v>1</v>
      </c>
      <c r="F77" s="114">
        <v>4</v>
      </c>
      <c r="G77" s="114">
        <v>4</v>
      </c>
      <c r="H77" s="114"/>
      <c r="I77" s="114"/>
      <c r="J77" s="114"/>
      <c r="K77" s="114"/>
      <c r="L77" s="114"/>
      <c r="M77" s="114"/>
      <c r="N77" s="114"/>
      <c r="O77" s="114"/>
      <c r="P77" s="114"/>
      <c r="Q77" s="114"/>
      <c r="R77" s="114"/>
      <c r="S77" s="114"/>
      <c r="T77" s="114"/>
      <c r="U77" s="114"/>
      <c r="V77" s="114"/>
      <c r="W77" s="114"/>
      <c r="X77" s="114"/>
      <c r="Y77" s="114"/>
      <c r="Z77" s="114"/>
      <c r="AA77" s="114">
        <v>1</v>
      </c>
      <c r="AB77" s="114">
        <v>4</v>
      </c>
      <c r="AC77" s="114">
        <v>4</v>
      </c>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mergeCells count="40">
    <mergeCell ref="G4:G6"/>
    <mergeCell ref="I3:Q3"/>
    <mergeCell ref="I5:I6"/>
    <mergeCell ref="Q4:Q6"/>
    <mergeCell ref="P4:P6"/>
    <mergeCell ref="J5:K5"/>
    <mergeCell ref="R2:Z2"/>
    <mergeCell ref="I4:K4"/>
    <mergeCell ref="M4:M6"/>
    <mergeCell ref="O4:O6"/>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&amp;L145286C0&amp;CФорма № Зведений- 1-1, Підрозділ: ТУ ДСА в Житомирській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workbookViewId="0" topLeftCell="A22">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39" t="s">
        <v>174</v>
      </c>
      <c r="B1" s="139"/>
      <c r="C1" s="139"/>
      <c r="D1" s="157"/>
    </row>
    <row r="2" spans="1:5" ht="29.25" customHeight="1">
      <c r="A2" s="140" t="s">
        <v>57</v>
      </c>
      <c r="B2" s="84" t="s">
        <v>38</v>
      </c>
      <c r="C2" s="87"/>
      <c r="D2" s="77" t="s">
        <v>205</v>
      </c>
      <c r="E2" s="52"/>
    </row>
    <row r="3" spans="1:5" ht="20.25" customHeight="1">
      <c r="A3" s="141">
        <v>1</v>
      </c>
      <c r="B3" s="142" t="s">
        <v>175</v>
      </c>
      <c r="C3" s="151"/>
      <c r="D3" s="158">
        <v>1310</v>
      </c>
      <c r="E3" s="52"/>
    </row>
    <row r="4" spans="1:5" ht="20.25" customHeight="1">
      <c r="A4" s="141">
        <v>2</v>
      </c>
      <c r="B4" s="143" t="s">
        <v>176</v>
      </c>
      <c r="C4" s="152" t="s">
        <v>203</v>
      </c>
      <c r="D4" s="158">
        <v>852</v>
      </c>
      <c r="E4" s="52"/>
    </row>
    <row r="5" spans="1:5" ht="20.25" customHeight="1">
      <c r="A5" s="141">
        <v>3</v>
      </c>
      <c r="B5" s="144"/>
      <c r="C5" s="152" t="s">
        <v>162</v>
      </c>
      <c r="D5" s="158">
        <v>32</v>
      </c>
      <c r="E5" s="52"/>
    </row>
    <row r="6" spans="1:5" ht="20.25" customHeight="1">
      <c r="A6" s="141">
        <v>4</v>
      </c>
      <c r="B6" s="144"/>
      <c r="C6" s="152" t="s">
        <v>204</v>
      </c>
      <c r="D6" s="158">
        <v>272</v>
      </c>
      <c r="E6" s="52"/>
    </row>
    <row r="7" spans="1:5" ht="20.25" customHeight="1">
      <c r="A7" s="141">
        <v>5</v>
      </c>
      <c r="B7" s="144"/>
      <c r="C7" s="152" t="s">
        <v>163</v>
      </c>
      <c r="D7" s="158">
        <v>109</v>
      </c>
      <c r="E7" s="52"/>
    </row>
    <row r="8" spans="1:5" ht="19.5" customHeight="1">
      <c r="A8" s="141">
        <v>6</v>
      </c>
      <c r="B8" s="145"/>
      <c r="C8" s="152" t="s">
        <v>165</v>
      </c>
      <c r="D8" s="158">
        <v>44</v>
      </c>
      <c r="E8" s="52"/>
    </row>
    <row r="9" spans="1:10" ht="17.25" customHeight="1">
      <c r="A9" s="141">
        <v>7</v>
      </c>
      <c r="B9" s="146" t="s">
        <v>177</v>
      </c>
      <c r="C9" s="153"/>
      <c r="D9" s="158">
        <v>63</v>
      </c>
      <c r="E9" s="52"/>
      <c r="G9" s="162"/>
      <c r="H9" s="162"/>
      <c r="I9" s="162"/>
      <c r="J9" s="164"/>
    </row>
    <row r="10" spans="1:10" ht="18.75" customHeight="1">
      <c r="A10" s="141">
        <v>8</v>
      </c>
      <c r="B10" s="146" t="s">
        <v>178</v>
      </c>
      <c r="C10" s="153"/>
      <c r="D10" s="158">
        <v>82</v>
      </c>
      <c r="E10" s="52"/>
      <c r="G10" s="162"/>
      <c r="H10" s="162"/>
      <c r="I10" s="162"/>
      <c r="J10" s="164"/>
    </row>
    <row r="11" spans="1:10" ht="18.75" customHeight="1">
      <c r="A11" s="141">
        <v>9</v>
      </c>
      <c r="B11" s="146" t="s">
        <v>179</v>
      </c>
      <c r="C11" s="153"/>
      <c r="D11" s="158">
        <v>83</v>
      </c>
      <c r="E11" s="52"/>
      <c r="G11" s="162"/>
      <c r="H11" s="162"/>
      <c r="I11" s="162"/>
      <c r="J11" s="164"/>
    </row>
    <row r="12" spans="1:10" ht="18" customHeight="1">
      <c r="A12" s="141">
        <v>10</v>
      </c>
      <c r="B12" s="147" t="s">
        <v>180</v>
      </c>
      <c r="C12" s="154"/>
      <c r="D12" s="158">
        <v>38</v>
      </c>
      <c r="E12" s="52"/>
      <c r="G12" s="162"/>
      <c r="H12" s="162"/>
      <c r="I12" s="162"/>
      <c r="J12" s="164"/>
    </row>
    <row r="13" spans="1:10" ht="18" customHeight="1">
      <c r="A13" s="141">
        <v>11</v>
      </c>
      <c r="B13" s="148" t="s">
        <v>181</v>
      </c>
      <c r="C13" s="148"/>
      <c r="D13" s="158">
        <v>51</v>
      </c>
      <c r="E13" s="52"/>
      <c r="G13" s="162"/>
      <c r="H13" s="162"/>
      <c r="I13" s="162"/>
      <c r="J13" s="164"/>
    </row>
    <row r="14" spans="1:10" ht="16.5" customHeight="1">
      <c r="A14" s="141">
        <v>12</v>
      </c>
      <c r="B14" s="147" t="s">
        <v>182</v>
      </c>
      <c r="C14" s="154"/>
      <c r="D14" s="158">
        <v>43</v>
      </c>
      <c r="E14" s="52"/>
      <c r="G14" s="162"/>
      <c r="H14" s="162"/>
      <c r="I14" s="162"/>
      <c r="J14" s="164"/>
    </row>
    <row r="15" spans="1:10" ht="18" customHeight="1">
      <c r="A15" s="141">
        <v>13</v>
      </c>
      <c r="B15" s="146" t="s">
        <v>183</v>
      </c>
      <c r="C15" s="153"/>
      <c r="D15" s="158">
        <v>35</v>
      </c>
      <c r="E15" s="52"/>
      <c r="G15" s="162"/>
      <c r="H15" s="162"/>
      <c r="I15" s="162"/>
      <c r="J15" s="164"/>
    </row>
    <row r="16" spans="1:10" ht="18" customHeight="1">
      <c r="A16" s="141">
        <v>14</v>
      </c>
      <c r="B16" s="149" t="s">
        <v>184</v>
      </c>
      <c r="C16" s="155"/>
      <c r="D16" s="158">
        <v>16</v>
      </c>
      <c r="E16" s="52"/>
      <c r="G16" s="162"/>
      <c r="H16" s="162"/>
      <c r="I16" s="162"/>
      <c r="J16" s="164"/>
    </row>
    <row r="17" spans="1:10" ht="18" customHeight="1">
      <c r="A17" s="141">
        <v>15</v>
      </c>
      <c r="B17" s="149" t="s">
        <v>185</v>
      </c>
      <c r="C17" s="155"/>
      <c r="D17" s="158">
        <v>2</v>
      </c>
      <c r="E17" s="52"/>
      <c r="G17" s="162"/>
      <c r="H17" s="162"/>
      <c r="I17" s="162"/>
      <c r="J17" s="164"/>
    </row>
    <row r="18" spans="1:10" ht="18" customHeight="1">
      <c r="A18" s="141">
        <v>16</v>
      </c>
      <c r="B18" s="146" t="s">
        <v>186</v>
      </c>
      <c r="C18" s="153"/>
      <c r="D18" s="158">
        <v>90</v>
      </c>
      <c r="E18" s="52"/>
      <c r="G18" s="162"/>
      <c r="H18" s="162"/>
      <c r="I18" s="162"/>
      <c r="J18" s="164"/>
    </row>
    <row r="19" spans="1:10" ht="18" customHeight="1">
      <c r="A19" s="141">
        <v>17</v>
      </c>
      <c r="B19" s="146" t="s">
        <v>187</v>
      </c>
      <c r="C19" s="153"/>
      <c r="D19" s="158">
        <v>3</v>
      </c>
      <c r="E19" s="52"/>
      <c r="G19" s="162"/>
      <c r="H19" s="162"/>
      <c r="I19" s="162"/>
      <c r="J19" s="164"/>
    </row>
    <row r="20" spans="1:10" ht="18" customHeight="1">
      <c r="A20" s="141">
        <v>18</v>
      </c>
      <c r="B20" s="149" t="s">
        <v>188</v>
      </c>
      <c r="C20" s="155"/>
      <c r="D20" s="158">
        <v>604748</v>
      </c>
      <c r="E20" s="52"/>
      <c r="G20" s="162"/>
      <c r="H20" s="162"/>
      <c r="I20" s="162"/>
      <c r="J20" s="164"/>
    </row>
    <row r="21" spans="1:10" ht="18" customHeight="1">
      <c r="A21" s="141">
        <v>19</v>
      </c>
      <c r="B21" s="149" t="s">
        <v>189</v>
      </c>
      <c r="C21" s="155"/>
      <c r="D21" s="158">
        <v>59480</v>
      </c>
      <c r="E21" s="52"/>
      <c r="G21" s="162"/>
      <c r="H21" s="162"/>
      <c r="I21" s="162"/>
      <c r="J21" s="164"/>
    </row>
    <row r="22" spans="1:10" ht="18" customHeight="1">
      <c r="A22" s="141">
        <v>20</v>
      </c>
      <c r="B22" s="146" t="s">
        <v>190</v>
      </c>
      <c r="C22" s="153"/>
      <c r="D22" s="158">
        <v>13</v>
      </c>
      <c r="E22" s="52"/>
      <c r="G22" s="162"/>
      <c r="H22" s="162"/>
      <c r="I22" s="162"/>
      <c r="J22" s="164"/>
    </row>
    <row r="23" spans="1:10" ht="18" customHeight="1">
      <c r="A23" s="141">
        <v>21</v>
      </c>
      <c r="B23" s="149" t="s">
        <v>191</v>
      </c>
      <c r="C23" s="155"/>
      <c r="D23" s="158">
        <v>10135</v>
      </c>
      <c r="E23" s="52"/>
      <c r="G23" s="162"/>
      <c r="H23" s="162"/>
      <c r="I23" s="162"/>
      <c r="J23" s="164"/>
    </row>
    <row r="24" spans="1:10" ht="18" customHeight="1">
      <c r="A24" s="141">
        <v>22</v>
      </c>
      <c r="B24" s="146" t="s">
        <v>192</v>
      </c>
      <c r="C24" s="153"/>
      <c r="D24" s="158">
        <v>5</v>
      </c>
      <c r="E24" s="52"/>
      <c r="G24" s="162"/>
      <c r="H24" s="162"/>
      <c r="I24" s="162"/>
      <c r="J24" s="164"/>
    </row>
    <row r="25" spans="1:10" ht="23.25" customHeight="1">
      <c r="A25" s="141">
        <v>23</v>
      </c>
      <c r="B25" s="148" t="s">
        <v>193</v>
      </c>
      <c r="C25" s="148"/>
      <c r="D25" s="158">
        <v>3857</v>
      </c>
      <c r="E25" s="52"/>
      <c r="G25" s="163"/>
      <c r="H25" s="163"/>
      <c r="I25" s="163"/>
      <c r="J25" s="164"/>
    </row>
    <row r="26" spans="1:10" ht="27" customHeight="1">
      <c r="A26" s="141">
        <v>24</v>
      </c>
      <c r="B26" s="146" t="s">
        <v>194</v>
      </c>
      <c r="C26" s="153"/>
      <c r="D26" s="158">
        <v>26</v>
      </c>
      <c r="E26" s="52"/>
      <c r="G26" s="163"/>
      <c r="H26" s="163"/>
      <c r="I26" s="163"/>
      <c r="J26" s="164"/>
    </row>
    <row r="27" spans="1:10" ht="18" customHeight="1">
      <c r="A27" s="141">
        <v>25</v>
      </c>
      <c r="B27" s="148" t="s">
        <v>195</v>
      </c>
      <c r="C27" s="148"/>
      <c r="D27" s="158">
        <v>736304</v>
      </c>
      <c r="E27" s="52"/>
      <c r="G27" s="163"/>
      <c r="H27" s="163"/>
      <c r="I27" s="163"/>
      <c r="J27" s="164"/>
    </row>
    <row r="28" spans="1:10" ht="14.25" customHeight="1">
      <c r="A28" s="141">
        <v>26</v>
      </c>
      <c r="B28" s="150" t="s">
        <v>196</v>
      </c>
      <c r="C28" s="150"/>
      <c r="D28" s="158">
        <v>74031</v>
      </c>
      <c r="E28" s="52"/>
      <c r="G28" s="163"/>
      <c r="H28" s="163"/>
      <c r="I28" s="163"/>
      <c r="J28" s="164"/>
    </row>
    <row r="29" spans="1:10" ht="16.5" customHeight="1">
      <c r="A29" s="141">
        <v>27</v>
      </c>
      <c r="B29" s="148" t="s">
        <v>197</v>
      </c>
      <c r="C29" s="148"/>
      <c r="D29" s="158">
        <v>18</v>
      </c>
      <c r="E29" s="52"/>
      <c r="G29" s="164"/>
      <c r="H29" s="164"/>
      <c r="I29" s="164"/>
      <c r="J29" s="164"/>
    </row>
    <row r="30" spans="1:5" ht="16.5" customHeight="1">
      <c r="A30" s="141">
        <v>28</v>
      </c>
      <c r="B30" s="150" t="s">
        <v>198</v>
      </c>
      <c r="C30" s="150"/>
      <c r="D30" s="158"/>
      <c r="E30" s="52"/>
    </row>
    <row r="31" spans="1:8" ht="16.5" customHeight="1">
      <c r="A31" s="141">
        <v>29</v>
      </c>
      <c r="B31" s="146" t="s">
        <v>199</v>
      </c>
      <c r="C31" s="153"/>
      <c r="D31" s="158">
        <v>156</v>
      </c>
      <c r="E31" s="52"/>
      <c r="G31" s="165"/>
      <c r="H31" s="165"/>
    </row>
    <row r="32" spans="1:8" ht="16.5" customHeight="1">
      <c r="A32" s="141">
        <v>30</v>
      </c>
      <c r="B32" s="146" t="s">
        <v>200</v>
      </c>
      <c r="C32" s="153"/>
      <c r="D32" s="158">
        <v>116</v>
      </c>
      <c r="E32" s="52"/>
      <c r="G32" s="165"/>
      <c r="H32" s="165"/>
    </row>
    <row r="33" spans="1:8" ht="16.5" customHeight="1">
      <c r="A33" s="141">
        <v>31</v>
      </c>
      <c r="B33" s="146" t="s">
        <v>201</v>
      </c>
      <c r="C33" s="153"/>
      <c r="D33" s="158">
        <v>460</v>
      </c>
      <c r="E33" s="52"/>
      <c r="G33" s="165"/>
      <c r="H33" s="165"/>
    </row>
    <row r="34" spans="1:8" ht="16.5" customHeight="1">
      <c r="A34" s="141">
        <v>32</v>
      </c>
      <c r="B34" s="148" t="s">
        <v>202</v>
      </c>
      <c r="C34" s="148"/>
      <c r="D34" s="158"/>
      <c r="E34" s="52"/>
      <c r="G34" s="165"/>
      <c r="H34" s="165"/>
    </row>
    <row r="35" spans="1:5" ht="1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&amp;L145286C0&amp;CФорма № Зведений- 1-1, Підрозділ: ТУ ДСА в Житомирській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166" t="s">
        <v>206</v>
      </c>
      <c r="B1" s="166"/>
      <c r="C1" s="166"/>
      <c r="D1" s="166"/>
      <c r="E1" s="166"/>
      <c r="F1" s="166"/>
      <c r="G1" s="166"/>
      <c r="H1" s="166"/>
      <c r="I1" s="166"/>
      <c r="J1" s="166"/>
      <c r="K1" s="166"/>
      <c r="L1" s="166"/>
      <c r="M1" s="166"/>
      <c r="N1" s="166"/>
      <c r="O1" s="166"/>
      <c r="P1" s="166"/>
      <c r="Q1" s="166"/>
      <c r="R1" s="166"/>
      <c r="S1" s="177"/>
      <c r="T1" s="177"/>
    </row>
    <row r="2" spans="1:20" ht="24" customHeight="1">
      <c r="A2" s="167" t="s">
        <v>207</v>
      </c>
      <c r="B2" s="125" t="s">
        <v>210</v>
      </c>
      <c r="C2" s="94" t="s">
        <v>211</v>
      </c>
      <c r="D2" s="125" t="s">
        <v>212</v>
      </c>
      <c r="E2" s="125" t="s">
        <v>213</v>
      </c>
      <c r="F2" s="125" t="s">
        <v>214</v>
      </c>
      <c r="G2" s="125" t="s">
        <v>215</v>
      </c>
      <c r="H2" s="125" t="s">
        <v>216</v>
      </c>
      <c r="I2" s="125" t="s">
        <v>217</v>
      </c>
      <c r="J2" s="125" t="s">
        <v>218</v>
      </c>
      <c r="K2" s="125" t="s">
        <v>219</v>
      </c>
      <c r="L2" s="125" t="s">
        <v>220</v>
      </c>
      <c r="M2" s="125" t="s">
        <v>221</v>
      </c>
      <c r="N2" s="125" t="s">
        <v>222</v>
      </c>
      <c r="O2" s="118" t="s">
        <v>223</v>
      </c>
      <c r="P2" s="174" t="s">
        <v>224</v>
      </c>
      <c r="Q2" s="175"/>
      <c r="R2" s="176"/>
      <c r="S2" s="178"/>
      <c r="T2" s="181"/>
    </row>
    <row r="3" spans="1:20" ht="25.5" customHeight="1">
      <c r="A3" s="168"/>
      <c r="B3" s="126"/>
      <c r="C3" s="95"/>
      <c r="D3" s="126"/>
      <c r="E3" s="126"/>
      <c r="F3" s="126"/>
      <c r="G3" s="126"/>
      <c r="H3" s="126"/>
      <c r="I3" s="126"/>
      <c r="J3" s="126"/>
      <c r="K3" s="126"/>
      <c r="L3" s="126"/>
      <c r="M3" s="126"/>
      <c r="N3" s="126"/>
      <c r="O3" s="118"/>
      <c r="P3" s="125" t="s">
        <v>154</v>
      </c>
      <c r="Q3" s="174" t="s">
        <v>176</v>
      </c>
      <c r="R3" s="176"/>
      <c r="S3" s="178"/>
      <c r="T3" s="181"/>
    </row>
    <row r="4" spans="1:20" ht="90" customHeight="1">
      <c r="A4" s="169"/>
      <c r="B4" s="171"/>
      <c r="C4" s="173"/>
      <c r="D4" s="171"/>
      <c r="E4" s="171"/>
      <c r="F4" s="171"/>
      <c r="G4" s="171"/>
      <c r="H4" s="171"/>
      <c r="I4" s="171"/>
      <c r="J4" s="171"/>
      <c r="K4" s="171"/>
      <c r="L4" s="171"/>
      <c r="M4" s="171"/>
      <c r="N4" s="171"/>
      <c r="O4" s="118"/>
      <c r="P4" s="171"/>
      <c r="Q4" s="97" t="s">
        <v>225</v>
      </c>
      <c r="R4" s="97" t="s">
        <v>226</v>
      </c>
      <c r="S4" s="178"/>
      <c r="T4" s="181"/>
    </row>
    <row r="5" spans="1:20" ht="12.75">
      <c r="A5" s="114" t="s">
        <v>37</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208</v>
      </c>
      <c r="B6" s="172">
        <v>595</v>
      </c>
      <c r="C6" s="172">
        <v>1260979</v>
      </c>
      <c r="D6" s="172"/>
      <c r="E6" s="172"/>
      <c r="F6" s="172">
        <v>576</v>
      </c>
      <c r="G6" s="172">
        <v>11</v>
      </c>
      <c r="H6" s="172">
        <v>2</v>
      </c>
      <c r="I6" s="172"/>
      <c r="J6" s="172">
        <v>85</v>
      </c>
      <c r="K6" s="172">
        <v>51</v>
      </c>
      <c r="L6" s="172"/>
      <c r="M6" s="172">
        <v>556</v>
      </c>
      <c r="N6" s="172"/>
      <c r="O6" s="172">
        <v>1</v>
      </c>
      <c r="P6" s="172">
        <v>1607</v>
      </c>
      <c r="Q6" s="172">
        <v>1479</v>
      </c>
      <c r="R6" s="172">
        <v>120</v>
      </c>
      <c r="S6" s="180"/>
      <c r="T6" s="177"/>
    </row>
    <row r="7" spans="1:20" ht="20.25" customHeight="1">
      <c r="A7" s="170" t="s">
        <v>209</v>
      </c>
      <c r="B7" s="172">
        <v>5</v>
      </c>
      <c r="C7" s="172">
        <v>23120</v>
      </c>
      <c r="D7" s="172">
        <v>6</v>
      </c>
      <c r="E7" s="172">
        <v>89</v>
      </c>
      <c r="F7" s="172"/>
      <c r="G7" s="172"/>
      <c r="H7" s="172"/>
      <c r="I7" s="172">
        <v>72</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&amp;L145286C0&amp;CФорма № Зведений- 1-1, Підрозділ: ТУ ДСА в Житомирській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3" t="s">
        <v>227</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57</v>
      </c>
      <c r="B4" s="184" t="s">
        <v>229</v>
      </c>
      <c r="C4" s="191"/>
      <c r="D4" s="197"/>
      <c r="E4" s="184" t="s">
        <v>238</v>
      </c>
      <c r="F4" s="197"/>
      <c r="G4" s="211" t="s">
        <v>243</v>
      </c>
      <c r="H4" s="214"/>
      <c r="I4" s="211" t="s">
        <v>246</v>
      </c>
      <c r="J4" s="214"/>
      <c r="K4" s="211" t="s">
        <v>249</v>
      </c>
      <c r="L4" s="215"/>
      <c r="M4" s="214"/>
      <c r="N4" s="216" t="s">
        <v>253</v>
      </c>
      <c r="O4" s="211" t="s">
        <v>254</v>
      </c>
      <c r="P4" s="214"/>
      <c r="Q4" s="52"/>
    </row>
    <row r="5" spans="1:17" ht="37.5" customHeight="1">
      <c r="A5" s="86"/>
      <c r="B5" s="185"/>
      <c r="C5" s="192"/>
      <c r="D5" s="198"/>
      <c r="E5" s="185"/>
      <c r="F5" s="198"/>
      <c r="G5" s="158" t="s">
        <v>244</v>
      </c>
      <c r="H5" s="158" t="s">
        <v>245</v>
      </c>
      <c r="I5" s="158" t="s">
        <v>247</v>
      </c>
      <c r="J5" s="158" t="s">
        <v>248</v>
      </c>
      <c r="K5" s="67" t="s">
        <v>250</v>
      </c>
      <c r="L5" s="158" t="s">
        <v>251</v>
      </c>
      <c r="M5" s="158" t="s">
        <v>252</v>
      </c>
      <c r="N5" s="217"/>
      <c r="O5" s="158" t="s">
        <v>53</v>
      </c>
      <c r="P5" s="158" t="s">
        <v>255</v>
      </c>
      <c r="Q5" s="52"/>
    </row>
    <row r="6" spans="1:17" ht="13.5">
      <c r="A6" s="104" t="s">
        <v>228</v>
      </c>
      <c r="B6" s="186" t="s">
        <v>39</v>
      </c>
      <c r="C6" s="193"/>
      <c r="D6" s="199"/>
      <c r="E6" s="203" t="s">
        <v>127</v>
      </c>
      <c r="F6" s="208"/>
      <c r="G6" s="212">
        <v>1</v>
      </c>
      <c r="H6" s="212">
        <v>2</v>
      </c>
      <c r="I6" s="212">
        <v>3</v>
      </c>
      <c r="J6" s="212">
        <v>4</v>
      </c>
      <c r="K6" s="212">
        <v>5</v>
      </c>
      <c r="L6" s="212">
        <v>6</v>
      </c>
      <c r="M6" s="212">
        <v>7</v>
      </c>
      <c r="N6" s="212">
        <v>8</v>
      </c>
      <c r="O6" s="218">
        <v>9</v>
      </c>
      <c r="P6" s="218">
        <v>10</v>
      </c>
      <c r="Q6" s="52"/>
    </row>
    <row r="7" spans="1:17" ht="39.75" customHeight="1">
      <c r="A7" s="158">
        <v>1</v>
      </c>
      <c r="B7" s="187" t="s">
        <v>230</v>
      </c>
      <c r="C7" s="187"/>
      <c r="D7" s="187"/>
      <c r="E7" s="204" t="s">
        <v>239</v>
      </c>
      <c r="F7" s="204"/>
      <c r="G7" s="213">
        <v>265</v>
      </c>
      <c r="H7" s="213">
        <v>263</v>
      </c>
      <c r="I7" s="213">
        <v>46</v>
      </c>
      <c r="J7" s="213">
        <v>482</v>
      </c>
      <c r="K7" s="213">
        <v>46</v>
      </c>
      <c r="L7" s="213">
        <v>414</v>
      </c>
      <c r="M7" s="213">
        <v>68</v>
      </c>
      <c r="N7" s="213"/>
      <c r="O7" s="213">
        <v>1893279</v>
      </c>
      <c r="P7" s="213">
        <v>1893279</v>
      </c>
      <c r="Q7" s="52"/>
    </row>
    <row r="8" spans="1:17" ht="12.75" customHeight="1">
      <c r="A8" s="158">
        <v>2</v>
      </c>
      <c r="B8" s="188" t="s">
        <v>60</v>
      </c>
      <c r="C8" s="194"/>
      <c r="D8" s="200"/>
      <c r="E8" s="205">
        <v>115</v>
      </c>
      <c r="F8" s="209"/>
      <c r="G8" s="213">
        <v>14</v>
      </c>
      <c r="H8" s="213">
        <v>20</v>
      </c>
      <c r="I8" s="213"/>
      <c r="J8" s="213">
        <v>34</v>
      </c>
      <c r="K8" s="213">
        <v>19</v>
      </c>
      <c r="L8" s="213">
        <v>1</v>
      </c>
      <c r="M8" s="213">
        <v>14</v>
      </c>
      <c r="N8" s="213"/>
      <c r="O8" s="213">
        <v>13296</v>
      </c>
      <c r="P8" s="213">
        <v>13296</v>
      </c>
      <c r="Q8" s="52"/>
    </row>
    <row r="9" spans="1:17" ht="12.75" customHeight="1">
      <c r="A9" s="158">
        <v>3</v>
      </c>
      <c r="B9" s="188" t="s">
        <v>63</v>
      </c>
      <c r="C9" s="194"/>
      <c r="D9" s="200"/>
      <c r="E9" s="205">
        <v>127</v>
      </c>
      <c r="F9" s="209"/>
      <c r="G9" s="213"/>
      <c r="H9" s="213">
        <v>1</v>
      </c>
      <c r="I9" s="213"/>
      <c r="J9" s="213">
        <v>1</v>
      </c>
      <c r="K9" s="213"/>
      <c r="L9" s="213">
        <v>1</v>
      </c>
      <c r="M9" s="213"/>
      <c r="N9" s="213"/>
      <c r="O9" s="213"/>
      <c r="P9" s="213"/>
      <c r="Q9" s="52"/>
    </row>
    <row r="10" spans="1:17" ht="25.5" customHeight="1">
      <c r="A10" s="158">
        <v>4</v>
      </c>
      <c r="B10" s="188" t="s">
        <v>65</v>
      </c>
      <c r="C10" s="194"/>
      <c r="D10" s="200"/>
      <c r="E10" s="205">
        <v>146</v>
      </c>
      <c r="F10" s="209"/>
      <c r="G10" s="213"/>
      <c r="H10" s="213"/>
      <c r="I10" s="213"/>
      <c r="J10" s="213"/>
      <c r="K10" s="213"/>
      <c r="L10" s="213"/>
      <c r="M10" s="213"/>
      <c r="N10" s="213"/>
      <c r="O10" s="213"/>
      <c r="P10" s="213"/>
      <c r="Q10" s="52"/>
    </row>
    <row r="11" spans="1:17" ht="16.5" customHeight="1">
      <c r="A11" s="158">
        <v>5</v>
      </c>
      <c r="B11" s="188" t="s">
        <v>231</v>
      </c>
      <c r="C11" s="194"/>
      <c r="D11" s="200"/>
      <c r="E11" s="205">
        <v>147</v>
      </c>
      <c r="F11" s="209"/>
      <c r="G11" s="213"/>
      <c r="H11" s="213"/>
      <c r="I11" s="213"/>
      <c r="J11" s="213"/>
      <c r="K11" s="213"/>
      <c r="L11" s="213"/>
      <c r="M11" s="213"/>
      <c r="N11" s="213"/>
      <c r="O11" s="213"/>
      <c r="P11" s="213"/>
      <c r="Q11" s="52"/>
    </row>
    <row r="12" spans="1:17" ht="27.75" customHeight="1">
      <c r="A12" s="158">
        <v>6</v>
      </c>
      <c r="B12" s="188" t="s">
        <v>66</v>
      </c>
      <c r="C12" s="194"/>
      <c r="D12" s="200"/>
      <c r="E12" s="205">
        <v>149</v>
      </c>
      <c r="F12" s="209"/>
      <c r="G12" s="213"/>
      <c r="H12" s="213"/>
      <c r="I12" s="213"/>
      <c r="J12" s="213"/>
      <c r="K12" s="213"/>
      <c r="L12" s="213"/>
      <c r="M12" s="213"/>
      <c r="N12" s="213"/>
      <c r="O12" s="213"/>
      <c r="P12" s="213"/>
      <c r="Q12" s="52"/>
    </row>
    <row r="13" spans="1:17" ht="12.75" customHeight="1">
      <c r="A13" s="158">
        <v>7</v>
      </c>
      <c r="B13" s="188" t="s">
        <v>232</v>
      </c>
      <c r="C13" s="194"/>
      <c r="D13" s="200"/>
      <c r="E13" s="205">
        <v>152</v>
      </c>
      <c r="F13" s="209"/>
      <c r="G13" s="213"/>
      <c r="H13" s="213">
        <v>8</v>
      </c>
      <c r="I13" s="213">
        <v>1</v>
      </c>
      <c r="J13" s="213">
        <v>7</v>
      </c>
      <c r="K13" s="213"/>
      <c r="L13" s="213">
        <v>4</v>
      </c>
      <c r="M13" s="213">
        <v>4</v>
      </c>
      <c r="N13" s="213"/>
      <c r="O13" s="213">
        <v>21794</v>
      </c>
      <c r="P13" s="213">
        <v>21794</v>
      </c>
      <c r="Q13" s="52"/>
    </row>
    <row r="14" spans="1:17" ht="18" customHeight="1">
      <c r="A14" s="158">
        <v>8</v>
      </c>
      <c r="B14" s="189" t="s">
        <v>233</v>
      </c>
      <c r="C14" s="195"/>
      <c r="D14" s="201"/>
      <c r="E14" s="206" t="s">
        <v>240</v>
      </c>
      <c r="F14" s="210"/>
      <c r="G14" s="213">
        <v>840</v>
      </c>
      <c r="H14" s="213">
        <v>789</v>
      </c>
      <c r="I14" s="213">
        <v>21</v>
      </c>
      <c r="J14" s="213">
        <v>1608</v>
      </c>
      <c r="K14" s="213"/>
      <c r="L14" s="213">
        <v>23</v>
      </c>
      <c r="M14" s="213">
        <v>1606</v>
      </c>
      <c r="N14" s="213">
        <v>188</v>
      </c>
      <c r="O14" s="213">
        <v>13226541</v>
      </c>
      <c r="P14" s="213">
        <v>5703734</v>
      </c>
      <c r="Q14" s="52"/>
    </row>
    <row r="15" spans="1:17" ht="24.75" customHeight="1">
      <c r="A15" s="158">
        <v>9</v>
      </c>
      <c r="B15" s="190" t="s">
        <v>234</v>
      </c>
      <c r="C15" s="196"/>
      <c r="D15" s="202"/>
      <c r="E15" s="206" t="s">
        <v>241</v>
      </c>
      <c r="F15" s="210"/>
      <c r="G15" s="213">
        <v>201</v>
      </c>
      <c r="H15" s="213">
        <v>89</v>
      </c>
      <c r="I15" s="213">
        <v>14</v>
      </c>
      <c r="J15" s="213">
        <v>276</v>
      </c>
      <c r="K15" s="213">
        <v>37</v>
      </c>
      <c r="L15" s="213">
        <v>107</v>
      </c>
      <c r="M15" s="213">
        <v>146</v>
      </c>
      <c r="N15" s="213">
        <v>8</v>
      </c>
      <c r="O15" s="213">
        <v>3219516</v>
      </c>
      <c r="P15" s="213">
        <v>3114430</v>
      </c>
      <c r="Q15" s="52"/>
    </row>
    <row r="16" spans="1:17" ht="30.75" customHeight="1">
      <c r="A16" s="158">
        <v>10</v>
      </c>
      <c r="B16" s="190" t="s">
        <v>235</v>
      </c>
      <c r="C16" s="196"/>
      <c r="D16" s="202"/>
      <c r="E16" s="206" t="s">
        <v>242</v>
      </c>
      <c r="F16" s="210"/>
      <c r="G16" s="213">
        <v>51</v>
      </c>
      <c r="H16" s="213">
        <v>27</v>
      </c>
      <c r="I16" s="213">
        <v>4</v>
      </c>
      <c r="J16" s="213">
        <v>74</v>
      </c>
      <c r="K16" s="213">
        <v>1</v>
      </c>
      <c r="L16" s="213">
        <v>53</v>
      </c>
      <c r="M16" s="213">
        <v>24</v>
      </c>
      <c r="N16" s="213">
        <v>1</v>
      </c>
      <c r="O16" s="213">
        <v>59200</v>
      </c>
      <c r="P16" s="213">
        <v>58005</v>
      </c>
      <c r="Q16" s="52"/>
    </row>
    <row r="17" spans="1:17" ht="17.25" customHeight="1">
      <c r="A17" s="158">
        <v>11</v>
      </c>
      <c r="B17" s="187" t="s">
        <v>236</v>
      </c>
      <c r="C17" s="187"/>
      <c r="D17" s="187"/>
      <c r="E17" s="207"/>
      <c r="F17" s="207"/>
      <c r="G17" s="213">
        <v>24</v>
      </c>
      <c r="H17" s="213">
        <v>102</v>
      </c>
      <c r="I17" s="213">
        <v>5</v>
      </c>
      <c r="J17" s="213">
        <v>121</v>
      </c>
      <c r="K17" s="213">
        <v>2</v>
      </c>
      <c r="L17" s="213">
        <v>2</v>
      </c>
      <c r="M17" s="213">
        <v>122</v>
      </c>
      <c r="N17" s="213">
        <v>9</v>
      </c>
      <c r="O17" s="213">
        <v>1201891</v>
      </c>
      <c r="P17" s="213">
        <v>844031</v>
      </c>
      <c r="Q17" s="52"/>
    </row>
    <row r="18" spans="1:17" ht="21" customHeight="1">
      <c r="A18" s="158">
        <v>12</v>
      </c>
      <c r="B18" s="187" t="s">
        <v>237</v>
      </c>
      <c r="C18" s="187"/>
      <c r="D18" s="187"/>
      <c r="E18" s="207"/>
      <c r="F18" s="207"/>
      <c r="G18" s="219">
        <f aca="true" t="shared" si="0" ref="G18:P18">G7+G14+G15+G16+G17</f>
        <v>1381</v>
      </c>
      <c r="H18" s="219">
        <f t="shared" si="0"/>
        <v>1270</v>
      </c>
      <c r="I18" s="219">
        <f t="shared" si="0"/>
        <v>90</v>
      </c>
      <c r="J18" s="219">
        <f t="shared" si="0"/>
        <v>2561</v>
      </c>
      <c r="K18" s="219">
        <f t="shared" si="0"/>
        <v>86</v>
      </c>
      <c r="L18" s="219">
        <f t="shared" si="0"/>
        <v>599</v>
      </c>
      <c r="M18" s="219">
        <f t="shared" si="0"/>
        <v>1966</v>
      </c>
      <c r="N18" s="219">
        <f t="shared" si="0"/>
        <v>206</v>
      </c>
      <c r="O18" s="219">
        <f t="shared" si="0"/>
        <v>19600427</v>
      </c>
      <c r="P18" s="219">
        <f t="shared" si="0"/>
        <v>11613479</v>
      </c>
      <c r="Q18" s="52"/>
    </row>
    <row r="19" spans="1:16" ht="12.75" customHeight="1">
      <c r="A19" s="32"/>
      <c r="B19" s="32"/>
      <c r="C19" s="32"/>
      <c r="D19" s="32"/>
      <c r="E19" s="32"/>
      <c r="F19" s="32"/>
      <c r="G19" s="32"/>
      <c r="H19" s="32"/>
      <c r="I19" s="32"/>
      <c r="J19" s="32"/>
      <c r="K19" s="32"/>
      <c r="L19" s="32"/>
      <c r="M19" s="32"/>
      <c r="N19" s="32"/>
      <c r="O19" s="32"/>
      <c r="P19" s="32"/>
    </row>
  </sheetData>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&amp;L145286C0&amp;CФорма № Зведений- 1-1, Підрозділ: ТУ ДСА в Житомирській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166" t="s">
        <v>256</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57</v>
      </c>
      <c r="B2" s="184" t="s">
        <v>257</v>
      </c>
      <c r="C2" s="197"/>
      <c r="D2" s="85" t="s">
        <v>304</v>
      </c>
      <c r="E2" s="85" t="s">
        <v>305</v>
      </c>
      <c r="F2" s="247" t="s">
        <v>306</v>
      </c>
      <c r="G2" s="248"/>
      <c r="H2" s="248"/>
      <c r="I2" s="249"/>
      <c r="J2" s="250" t="s">
        <v>55</v>
      </c>
      <c r="K2" s="251"/>
    </row>
    <row r="3" spans="1:11" ht="12.75">
      <c r="A3" s="220"/>
      <c r="B3" s="224"/>
      <c r="C3" s="236"/>
      <c r="D3" s="90"/>
      <c r="E3" s="90"/>
      <c r="F3" s="85" t="s">
        <v>154</v>
      </c>
      <c r="G3" s="247" t="s">
        <v>307</v>
      </c>
      <c r="H3" s="248"/>
      <c r="I3" s="249"/>
      <c r="J3" s="250"/>
      <c r="K3" s="251"/>
    </row>
    <row r="4" spans="1:11" ht="62.25" customHeight="1">
      <c r="A4" s="220"/>
      <c r="B4" s="185"/>
      <c r="C4" s="198"/>
      <c r="D4" s="86"/>
      <c r="E4" s="86"/>
      <c r="F4" s="86"/>
      <c r="G4" s="92" t="s">
        <v>308</v>
      </c>
      <c r="H4" s="158" t="s">
        <v>309</v>
      </c>
      <c r="I4" s="141" t="s">
        <v>310</v>
      </c>
      <c r="J4" s="250"/>
      <c r="K4" s="251"/>
    </row>
    <row r="5" spans="1:11" ht="12.75" customHeight="1">
      <c r="A5" s="104" t="s">
        <v>37</v>
      </c>
      <c r="B5" s="225" t="s">
        <v>39</v>
      </c>
      <c r="C5" s="237"/>
      <c r="D5" s="97">
        <v>1</v>
      </c>
      <c r="E5" s="97">
        <v>2</v>
      </c>
      <c r="F5" s="97">
        <v>3</v>
      </c>
      <c r="G5" s="97">
        <v>4</v>
      </c>
      <c r="H5" s="97">
        <v>5</v>
      </c>
      <c r="I5" s="97">
        <v>6</v>
      </c>
      <c r="J5" s="97">
        <v>7</v>
      </c>
      <c r="K5" s="251"/>
    </row>
    <row r="6" spans="1:11" ht="12.75">
      <c r="A6" s="221">
        <v>1</v>
      </c>
      <c r="B6" s="190" t="s">
        <v>258</v>
      </c>
      <c r="C6" s="202"/>
      <c r="D6" s="92">
        <v>95</v>
      </c>
      <c r="E6" s="92">
        <v>15268</v>
      </c>
      <c r="F6" s="92">
        <v>15337</v>
      </c>
      <c r="G6" s="92">
        <v>181</v>
      </c>
      <c r="H6" s="92">
        <v>13926</v>
      </c>
      <c r="I6" s="92"/>
      <c r="J6" s="92">
        <v>26</v>
      </c>
      <c r="K6" s="251"/>
    </row>
    <row r="7" spans="1:12" ht="12.75">
      <c r="A7" s="221">
        <v>2</v>
      </c>
      <c r="B7" s="85" t="s">
        <v>259</v>
      </c>
      <c r="C7" s="238" t="s">
        <v>296</v>
      </c>
      <c r="D7" s="158"/>
      <c r="E7" s="158">
        <v>17</v>
      </c>
      <c r="F7" s="158">
        <v>17</v>
      </c>
      <c r="G7" s="158"/>
      <c r="H7" s="158">
        <v>10</v>
      </c>
      <c r="I7" s="158"/>
      <c r="J7" s="158"/>
      <c r="K7" s="251"/>
      <c r="L7" s="120"/>
    </row>
    <row r="8" spans="1:12" ht="12.75">
      <c r="A8" s="221">
        <v>3</v>
      </c>
      <c r="B8" s="90"/>
      <c r="C8" s="238" t="s">
        <v>297</v>
      </c>
      <c r="D8" s="158"/>
      <c r="E8" s="158"/>
      <c r="F8" s="158"/>
      <c r="G8" s="158"/>
      <c r="H8" s="158"/>
      <c r="I8" s="158"/>
      <c r="J8" s="158"/>
      <c r="K8" s="251"/>
      <c r="L8" s="120"/>
    </row>
    <row r="9" spans="1:12" ht="12.75">
      <c r="A9" s="221">
        <v>4</v>
      </c>
      <c r="B9" s="86"/>
      <c r="C9" s="238" t="s">
        <v>298</v>
      </c>
      <c r="D9" s="158">
        <v>1</v>
      </c>
      <c r="E9" s="158">
        <v>101</v>
      </c>
      <c r="F9" s="158">
        <v>102</v>
      </c>
      <c r="G9" s="158">
        <v>1</v>
      </c>
      <c r="H9" s="158">
        <v>82</v>
      </c>
      <c r="I9" s="158"/>
      <c r="J9" s="158"/>
      <c r="K9" s="251"/>
      <c r="L9" s="120"/>
    </row>
    <row r="10" spans="1:12" ht="12.75">
      <c r="A10" s="221">
        <v>5</v>
      </c>
      <c r="B10" s="188" t="s">
        <v>260</v>
      </c>
      <c r="C10" s="200"/>
      <c r="D10" s="158"/>
      <c r="E10" s="158"/>
      <c r="F10" s="158"/>
      <c r="G10" s="158"/>
      <c r="H10" s="158"/>
      <c r="I10" s="158"/>
      <c r="J10" s="158"/>
      <c r="K10" s="251"/>
      <c r="L10" s="120"/>
    </row>
    <row r="11" spans="1:12" ht="12.75">
      <c r="A11" s="221">
        <v>6</v>
      </c>
      <c r="B11" s="188" t="s">
        <v>261</v>
      </c>
      <c r="C11" s="200"/>
      <c r="D11" s="158"/>
      <c r="E11" s="158">
        <v>1</v>
      </c>
      <c r="F11" s="158">
        <v>1</v>
      </c>
      <c r="G11" s="158"/>
      <c r="H11" s="158">
        <v>1</v>
      </c>
      <c r="I11" s="158"/>
      <c r="J11" s="158"/>
      <c r="K11" s="251"/>
      <c r="L11" s="120"/>
    </row>
    <row r="12" spans="1:12" ht="12.75">
      <c r="A12" s="221">
        <v>7</v>
      </c>
      <c r="B12" s="188" t="s">
        <v>262</v>
      </c>
      <c r="C12" s="200"/>
      <c r="D12" s="158"/>
      <c r="E12" s="158">
        <v>12</v>
      </c>
      <c r="F12" s="158">
        <v>12</v>
      </c>
      <c r="G12" s="158"/>
      <c r="H12" s="158">
        <v>11</v>
      </c>
      <c r="I12" s="158"/>
      <c r="J12" s="158"/>
      <c r="K12" s="251"/>
      <c r="L12" s="120"/>
    </row>
    <row r="13" spans="1:12" ht="12.75">
      <c r="A13" s="221">
        <v>8</v>
      </c>
      <c r="B13" s="188" t="s">
        <v>263</v>
      </c>
      <c r="C13" s="200"/>
      <c r="D13" s="158"/>
      <c r="E13" s="158"/>
      <c r="F13" s="158"/>
      <c r="G13" s="158"/>
      <c r="H13" s="158"/>
      <c r="I13" s="158"/>
      <c r="J13" s="158"/>
      <c r="K13" s="251"/>
      <c r="L13" s="120"/>
    </row>
    <row r="14" spans="1:12" ht="12.75">
      <c r="A14" s="221">
        <v>9</v>
      </c>
      <c r="B14" s="188" t="s">
        <v>264</v>
      </c>
      <c r="C14" s="200"/>
      <c r="D14" s="158"/>
      <c r="E14" s="158">
        <v>19</v>
      </c>
      <c r="F14" s="158">
        <v>19</v>
      </c>
      <c r="G14" s="158">
        <v>4</v>
      </c>
      <c r="H14" s="158">
        <v>13</v>
      </c>
      <c r="I14" s="158"/>
      <c r="J14" s="158"/>
      <c r="K14" s="251"/>
      <c r="L14" s="120"/>
    </row>
    <row r="15" spans="1:12" ht="12.75">
      <c r="A15" s="221">
        <v>10</v>
      </c>
      <c r="B15" s="188" t="s">
        <v>265</v>
      </c>
      <c r="C15" s="200"/>
      <c r="D15" s="158"/>
      <c r="E15" s="158">
        <v>1</v>
      </c>
      <c r="F15" s="158">
        <v>1</v>
      </c>
      <c r="G15" s="158"/>
      <c r="H15" s="158"/>
      <c r="I15" s="158"/>
      <c r="J15" s="158"/>
      <c r="K15" s="251"/>
      <c r="L15" s="120"/>
    </row>
    <row r="16" spans="1:12" ht="12.75">
      <c r="A16" s="221">
        <v>11</v>
      </c>
      <c r="B16" s="226" t="s">
        <v>266</v>
      </c>
      <c r="C16" s="239"/>
      <c r="D16" s="158"/>
      <c r="E16" s="158"/>
      <c r="F16" s="158"/>
      <c r="G16" s="158"/>
      <c r="H16" s="158"/>
      <c r="I16" s="158"/>
      <c r="J16" s="158"/>
      <c r="K16" s="251"/>
      <c r="L16" s="120"/>
    </row>
    <row r="17" spans="1:12" ht="12.75">
      <c r="A17" s="221">
        <v>12</v>
      </c>
      <c r="B17" s="226" t="s">
        <v>267</v>
      </c>
      <c r="C17" s="239"/>
      <c r="D17" s="158"/>
      <c r="E17" s="158"/>
      <c r="F17" s="158"/>
      <c r="G17" s="158"/>
      <c r="H17" s="158"/>
      <c r="I17" s="158"/>
      <c r="J17" s="158"/>
      <c r="K17" s="251"/>
      <c r="L17" s="120"/>
    </row>
    <row r="18" spans="1:12" ht="12.75">
      <c r="A18" s="221">
        <v>13</v>
      </c>
      <c r="B18" s="226" t="s">
        <v>268</v>
      </c>
      <c r="C18" s="239"/>
      <c r="D18" s="158"/>
      <c r="E18" s="158"/>
      <c r="F18" s="158"/>
      <c r="G18" s="158"/>
      <c r="H18" s="158"/>
      <c r="I18" s="158"/>
      <c r="J18" s="158"/>
      <c r="K18" s="251"/>
      <c r="L18" s="120"/>
    </row>
    <row r="19" spans="1:12" ht="12.75">
      <c r="A19" s="221">
        <v>14</v>
      </c>
      <c r="B19" s="226" t="s">
        <v>269</v>
      </c>
      <c r="C19" s="239"/>
      <c r="D19" s="158"/>
      <c r="E19" s="158">
        <v>2</v>
      </c>
      <c r="F19" s="158">
        <v>2</v>
      </c>
      <c r="G19" s="158">
        <v>1</v>
      </c>
      <c r="H19" s="158"/>
      <c r="I19" s="158"/>
      <c r="J19" s="158"/>
      <c r="K19" s="251"/>
      <c r="L19" s="120"/>
    </row>
    <row r="20" spans="1:12" ht="12.75">
      <c r="A20" s="221">
        <v>15</v>
      </c>
      <c r="B20" s="227" t="s">
        <v>270</v>
      </c>
      <c r="C20" s="240"/>
      <c r="D20" s="92">
        <v>10</v>
      </c>
      <c r="E20" s="92">
        <v>1319</v>
      </c>
      <c r="F20" s="92">
        <v>1314</v>
      </c>
      <c r="G20" s="92">
        <v>18</v>
      </c>
      <c r="H20" s="92">
        <v>1178</v>
      </c>
      <c r="I20" s="92"/>
      <c r="J20" s="92">
        <v>15</v>
      </c>
      <c r="K20" s="251"/>
      <c r="L20" s="120"/>
    </row>
    <row r="21" spans="1:12" ht="12.75">
      <c r="A21" s="221">
        <v>16</v>
      </c>
      <c r="B21" s="228" t="s">
        <v>176</v>
      </c>
      <c r="C21" s="241" t="s">
        <v>299</v>
      </c>
      <c r="D21" s="158"/>
      <c r="E21" s="158">
        <v>618</v>
      </c>
      <c r="F21" s="158">
        <v>617</v>
      </c>
      <c r="G21" s="158">
        <v>6</v>
      </c>
      <c r="H21" s="158">
        <v>597</v>
      </c>
      <c r="I21" s="158"/>
      <c r="J21" s="158">
        <v>1</v>
      </c>
      <c r="K21" s="251"/>
      <c r="L21" s="120"/>
    </row>
    <row r="22" spans="1:12" ht="12.75">
      <c r="A22" s="221">
        <v>17</v>
      </c>
      <c r="B22" s="229"/>
      <c r="C22" s="241" t="s">
        <v>300</v>
      </c>
      <c r="D22" s="158"/>
      <c r="E22" s="158">
        <v>7</v>
      </c>
      <c r="F22" s="158">
        <v>7</v>
      </c>
      <c r="G22" s="158">
        <v>1</v>
      </c>
      <c r="H22" s="158">
        <v>6</v>
      </c>
      <c r="I22" s="158"/>
      <c r="J22" s="158"/>
      <c r="K22" s="251"/>
      <c r="L22" s="120"/>
    </row>
    <row r="23" spans="1:12" ht="12.75">
      <c r="A23" s="221">
        <v>18</v>
      </c>
      <c r="B23" s="229"/>
      <c r="C23" s="241" t="s">
        <v>301</v>
      </c>
      <c r="D23" s="158">
        <v>10</v>
      </c>
      <c r="E23" s="158">
        <v>446</v>
      </c>
      <c r="F23" s="158">
        <v>444</v>
      </c>
      <c r="G23" s="158">
        <v>5</v>
      </c>
      <c r="H23" s="158">
        <v>362</v>
      </c>
      <c r="I23" s="158"/>
      <c r="J23" s="158">
        <v>12</v>
      </c>
      <c r="K23" s="251"/>
      <c r="L23" s="120"/>
    </row>
    <row r="24" spans="1:12" ht="12.75">
      <c r="A24" s="221">
        <v>19</v>
      </c>
      <c r="B24" s="229"/>
      <c r="C24" s="241" t="s">
        <v>302</v>
      </c>
      <c r="D24" s="158"/>
      <c r="E24" s="158">
        <v>223</v>
      </c>
      <c r="F24" s="158">
        <v>223</v>
      </c>
      <c r="G24" s="158">
        <v>5</v>
      </c>
      <c r="H24" s="158">
        <v>198</v>
      </c>
      <c r="I24" s="158"/>
      <c r="J24" s="158"/>
      <c r="K24" s="251"/>
      <c r="L24" s="120"/>
    </row>
    <row r="25" spans="1:12" ht="12.75">
      <c r="A25" s="221">
        <v>20</v>
      </c>
      <c r="B25" s="230"/>
      <c r="C25" s="241" t="s">
        <v>303</v>
      </c>
      <c r="D25" s="158"/>
      <c r="E25" s="158">
        <v>25</v>
      </c>
      <c r="F25" s="158">
        <v>23</v>
      </c>
      <c r="G25" s="158">
        <v>1</v>
      </c>
      <c r="H25" s="158">
        <v>15</v>
      </c>
      <c r="I25" s="158"/>
      <c r="J25" s="158">
        <v>2</v>
      </c>
      <c r="K25" s="251"/>
      <c r="L25" s="120"/>
    </row>
    <row r="26" spans="1:12" ht="12.75">
      <c r="A26" s="221">
        <v>21</v>
      </c>
      <c r="B26" s="231" t="s">
        <v>271</v>
      </c>
      <c r="C26" s="242"/>
      <c r="D26" s="158"/>
      <c r="E26" s="158">
        <v>20</v>
      </c>
      <c r="F26" s="158">
        <v>19</v>
      </c>
      <c r="G26" s="158">
        <v>1</v>
      </c>
      <c r="H26" s="158">
        <v>11</v>
      </c>
      <c r="I26" s="158"/>
      <c r="J26" s="158">
        <v>1</v>
      </c>
      <c r="K26" s="251"/>
      <c r="L26" s="120"/>
    </row>
    <row r="27" spans="1:12" ht="12.75">
      <c r="A27" s="221">
        <v>22</v>
      </c>
      <c r="B27" s="231" t="s">
        <v>272</v>
      </c>
      <c r="C27" s="242"/>
      <c r="D27" s="158"/>
      <c r="E27" s="158">
        <v>6</v>
      </c>
      <c r="F27" s="158">
        <v>6</v>
      </c>
      <c r="G27" s="158"/>
      <c r="H27" s="158">
        <v>6</v>
      </c>
      <c r="I27" s="158"/>
      <c r="J27" s="158"/>
      <c r="K27" s="251"/>
      <c r="L27" s="120"/>
    </row>
    <row r="28" spans="1:12" ht="12.75">
      <c r="A28" s="221">
        <v>23</v>
      </c>
      <c r="B28" s="231" t="s">
        <v>273</v>
      </c>
      <c r="C28" s="242"/>
      <c r="D28" s="158"/>
      <c r="E28" s="158">
        <v>20</v>
      </c>
      <c r="F28" s="158">
        <v>20</v>
      </c>
      <c r="G28" s="158">
        <v>1</v>
      </c>
      <c r="H28" s="158">
        <v>18</v>
      </c>
      <c r="I28" s="158"/>
      <c r="J28" s="158"/>
      <c r="K28" s="251"/>
      <c r="L28" s="120"/>
    </row>
    <row r="29" spans="1:12" ht="12.75">
      <c r="A29" s="221">
        <v>24</v>
      </c>
      <c r="B29" s="231" t="s">
        <v>274</v>
      </c>
      <c r="C29" s="242"/>
      <c r="D29" s="158"/>
      <c r="E29" s="158"/>
      <c r="F29" s="158"/>
      <c r="G29" s="158"/>
      <c r="H29" s="158"/>
      <c r="I29" s="158"/>
      <c r="J29" s="158"/>
      <c r="K29" s="251"/>
      <c r="L29" s="120"/>
    </row>
    <row r="30" spans="1:12" ht="12.75">
      <c r="A30" s="221">
        <v>25</v>
      </c>
      <c r="B30" s="231" t="s">
        <v>275</v>
      </c>
      <c r="C30" s="242"/>
      <c r="D30" s="158"/>
      <c r="E30" s="158">
        <v>87</v>
      </c>
      <c r="F30" s="158">
        <v>87</v>
      </c>
      <c r="G30" s="158">
        <v>6</v>
      </c>
      <c r="H30" s="158">
        <v>72</v>
      </c>
      <c r="I30" s="158"/>
      <c r="J30" s="158"/>
      <c r="K30" s="251"/>
      <c r="L30" s="120"/>
    </row>
    <row r="31" spans="1:12" ht="12.75">
      <c r="A31" s="221">
        <v>26</v>
      </c>
      <c r="B31" s="231" t="s">
        <v>276</v>
      </c>
      <c r="C31" s="242"/>
      <c r="D31" s="158"/>
      <c r="E31" s="158">
        <v>1</v>
      </c>
      <c r="F31" s="158">
        <v>1</v>
      </c>
      <c r="G31" s="158"/>
      <c r="H31" s="158">
        <v>1</v>
      </c>
      <c r="I31" s="158"/>
      <c r="J31" s="158"/>
      <c r="K31" s="251"/>
      <c r="L31" s="120"/>
    </row>
    <row r="32" spans="1:12" ht="12.75">
      <c r="A32" s="221">
        <v>27</v>
      </c>
      <c r="B32" s="231" t="s">
        <v>277</v>
      </c>
      <c r="C32" s="242"/>
      <c r="D32" s="158">
        <v>3</v>
      </c>
      <c r="E32" s="158">
        <v>160</v>
      </c>
      <c r="F32" s="158">
        <v>162</v>
      </c>
      <c r="G32" s="158">
        <v>1</v>
      </c>
      <c r="H32" s="158">
        <v>151</v>
      </c>
      <c r="I32" s="158"/>
      <c r="J32" s="158">
        <v>1</v>
      </c>
      <c r="K32" s="251"/>
      <c r="L32" s="120"/>
    </row>
    <row r="33" spans="1:12" ht="12.75">
      <c r="A33" s="221">
        <v>28</v>
      </c>
      <c r="B33" s="231" t="s">
        <v>278</v>
      </c>
      <c r="C33" s="242"/>
      <c r="D33" s="158"/>
      <c r="E33" s="158">
        <v>1998</v>
      </c>
      <c r="F33" s="158">
        <v>1998</v>
      </c>
      <c r="G33" s="158">
        <v>27</v>
      </c>
      <c r="H33" s="158">
        <v>1694</v>
      </c>
      <c r="I33" s="158"/>
      <c r="J33" s="158"/>
      <c r="K33" s="251"/>
      <c r="L33" s="120"/>
    </row>
    <row r="34" spans="1:12" ht="12.75">
      <c r="A34" s="221">
        <v>29</v>
      </c>
      <c r="B34" s="231" t="s">
        <v>279</v>
      </c>
      <c r="C34" s="242"/>
      <c r="D34" s="158">
        <v>4</v>
      </c>
      <c r="E34" s="158">
        <v>32</v>
      </c>
      <c r="F34" s="158">
        <v>36</v>
      </c>
      <c r="G34" s="158"/>
      <c r="H34" s="158">
        <v>33</v>
      </c>
      <c r="I34" s="158"/>
      <c r="J34" s="158"/>
      <c r="K34" s="251"/>
      <c r="L34" s="120"/>
    </row>
    <row r="35" spans="1:12" ht="12.75">
      <c r="A35" s="221">
        <v>30</v>
      </c>
      <c r="B35" s="231" t="s">
        <v>280</v>
      </c>
      <c r="C35" s="242"/>
      <c r="D35" s="158">
        <v>76</v>
      </c>
      <c r="E35" s="158">
        <v>10585</v>
      </c>
      <c r="F35" s="158">
        <v>10657</v>
      </c>
      <c r="G35" s="158">
        <v>64</v>
      </c>
      <c r="H35" s="158">
        <v>9972</v>
      </c>
      <c r="I35" s="158"/>
      <c r="J35" s="158">
        <v>4</v>
      </c>
      <c r="K35" s="251"/>
      <c r="L35" s="120"/>
    </row>
    <row r="36" spans="1:12" ht="12.75">
      <c r="A36" s="221">
        <v>31</v>
      </c>
      <c r="B36" s="231" t="s">
        <v>281</v>
      </c>
      <c r="C36" s="242"/>
      <c r="D36" s="158">
        <v>1</v>
      </c>
      <c r="E36" s="158">
        <v>451</v>
      </c>
      <c r="F36" s="158">
        <v>449</v>
      </c>
      <c r="G36" s="158">
        <v>30</v>
      </c>
      <c r="H36" s="158">
        <v>356</v>
      </c>
      <c r="I36" s="158"/>
      <c r="J36" s="158">
        <v>3</v>
      </c>
      <c r="K36" s="251"/>
      <c r="L36" s="120"/>
    </row>
    <row r="37" spans="1:12" ht="12.75">
      <c r="A37" s="221">
        <v>32</v>
      </c>
      <c r="B37" s="231" t="s">
        <v>282</v>
      </c>
      <c r="C37" s="242"/>
      <c r="D37" s="158"/>
      <c r="E37" s="158">
        <v>33</v>
      </c>
      <c r="F37" s="158">
        <v>32</v>
      </c>
      <c r="G37" s="158">
        <v>3</v>
      </c>
      <c r="H37" s="158">
        <v>12</v>
      </c>
      <c r="I37" s="158"/>
      <c r="J37" s="158">
        <v>1</v>
      </c>
      <c r="K37" s="251"/>
      <c r="L37" s="120"/>
    </row>
    <row r="38" spans="1:12" ht="12.75">
      <c r="A38" s="221">
        <v>33</v>
      </c>
      <c r="B38" s="232" t="s">
        <v>283</v>
      </c>
      <c r="C38" s="243"/>
      <c r="D38" s="158"/>
      <c r="E38" s="158">
        <v>403</v>
      </c>
      <c r="F38" s="158">
        <v>402</v>
      </c>
      <c r="G38" s="158">
        <v>24</v>
      </c>
      <c r="H38" s="158">
        <v>305</v>
      </c>
      <c r="I38" s="158"/>
      <c r="J38" s="158">
        <v>1</v>
      </c>
      <c r="K38" s="251"/>
      <c r="L38" s="120"/>
    </row>
    <row r="39" spans="1:12" ht="37.5" customHeight="1">
      <c r="A39" s="221">
        <v>34</v>
      </c>
      <c r="B39" s="190" t="s">
        <v>284</v>
      </c>
      <c r="C39" s="202"/>
      <c r="D39" s="92">
        <v>38</v>
      </c>
      <c r="E39" s="92">
        <v>1170</v>
      </c>
      <c r="F39" s="92">
        <v>1176</v>
      </c>
      <c r="G39" s="92">
        <v>272</v>
      </c>
      <c r="H39" s="92">
        <v>365</v>
      </c>
      <c r="I39" s="92"/>
      <c r="J39" s="92">
        <v>32</v>
      </c>
      <c r="K39" s="251"/>
      <c r="L39" s="120"/>
    </row>
    <row r="40" spans="1:12" ht="12.75">
      <c r="A40" s="221">
        <v>35</v>
      </c>
      <c r="B40" s="188" t="s">
        <v>285</v>
      </c>
      <c r="C40" s="200"/>
      <c r="D40" s="158">
        <v>11</v>
      </c>
      <c r="E40" s="158">
        <v>616</v>
      </c>
      <c r="F40" s="158">
        <v>612</v>
      </c>
      <c r="G40" s="158">
        <v>149</v>
      </c>
      <c r="H40" s="158">
        <v>171</v>
      </c>
      <c r="I40" s="158"/>
      <c r="J40" s="158">
        <v>15</v>
      </c>
      <c r="K40" s="251"/>
      <c r="L40" s="120"/>
    </row>
    <row r="41" spans="1:12" ht="12.75">
      <c r="A41" s="221">
        <v>36</v>
      </c>
      <c r="B41" s="233" t="s">
        <v>286</v>
      </c>
      <c r="C41" s="244"/>
      <c r="D41" s="158"/>
      <c r="E41" s="158">
        <v>12</v>
      </c>
      <c r="F41" s="158">
        <v>12</v>
      </c>
      <c r="G41" s="158">
        <v>4</v>
      </c>
      <c r="H41" s="158">
        <v>3</v>
      </c>
      <c r="I41" s="158"/>
      <c r="J41" s="158"/>
      <c r="K41" s="251"/>
      <c r="L41" s="120"/>
    </row>
    <row r="42" spans="1:12" ht="12.75">
      <c r="A42" s="221">
        <v>37</v>
      </c>
      <c r="B42" s="233" t="s">
        <v>287</v>
      </c>
      <c r="C42" s="244"/>
      <c r="D42" s="158">
        <v>14</v>
      </c>
      <c r="E42" s="158">
        <v>351</v>
      </c>
      <c r="F42" s="158">
        <v>355</v>
      </c>
      <c r="G42" s="158">
        <v>80</v>
      </c>
      <c r="H42" s="158">
        <v>151</v>
      </c>
      <c r="I42" s="158"/>
      <c r="J42" s="158">
        <v>10</v>
      </c>
      <c r="K42" s="251"/>
      <c r="L42" s="120"/>
    </row>
    <row r="43" spans="1:12" ht="12.75">
      <c r="A43" s="221">
        <v>38</v>
      </c>
      <c r="B43" s="233" t="s">
        <v>288</v>
      </c>
      <c r="C43" s="244"/>
      <c r="D43" s="158">
        <v>2</v>
      </c>
      <c r="E43" s="158">
        <v>80</v>
      </c>
      <c r="F43" s="158">
        <v>79</v>
      </c>
      <c r="G43" s="158">
        <v>15</v>
      </c>
      <c r="H43" s="158">
        <v>24</v>
      </c>
      <c r="I43" s="158"/>
      <c r="J43" s="158">
        <v>3</v>
      </c>
      <c r="K43" s="251"/>
      <c r="L43" s="120"/>
    </row>
    <row r="44" spans="1:12" ht="12.75">
      <c r="A44" s="221">
        <v>39</v>
      </c>
      <c r="B44" s="233" t="s">
        <v>289</v>
      </c>
      <c r="C44" s="244"/>
      <c r="D44" s="158"/>
      <c r="E44" s="158">
        <v>20</v>
      </c>
      <c r="F44" s="158">
        <v>20</v>
      </c>
      <c r="G44" s="158">
        <v>4</v>
      </c>
      <c r="H44" s="158">
        <v>2</v>
      </c>
      <c r="I44" s="158"/>
      <c r="J44" s="158"/>
      <c r="K44" s="251"/>
      <c r="L44" s="120"/>
    </row>
    <row r="45" spans="1:12" ht="12.75">
      <c r="A45" s="221">
        <v>40</v>
      </c>
      <c r="B45" s="233" t="s">
        <v>290</v>
      </c>
      <c r="C45" s="244"/>
      <c r="D45" s="158"/>
      <c r="E45" s="158">
        <v>3</v>
      </c>
      <c r="F45" s="158">
        <v>3</v>
      </c>
      <c r="G45" s="158">
        <v>1</v>
      </c>
      <c r="H45" s="158">
        <v>1</v>
      </c>
      <c r="I45" s="158"/>
      <c r="J45" s="158"/>
      <c r="K45" s="251"/>
      <c r="L45" s="120"/>
    </row>
    <row r="46" spans="1:12" ht="37.5" customHeight="1">
      <c r="A46" s="221">
        <v>41</v>
      </c>
      <c r="B46" s="188" t="s">
        <v>291</v>
      </c>
      <c r="C46" s="200"/>
      <c r="D46" s="158"/>
      <c r="E46" s="158">
        <v>40</v>
      </c>
      <c r="F46" s="158">
        <v>39</v>
      </c>
      <c r="G46" s="158">
        <v>8</v>
      </c>
      <c r="H46" s="158">
        <v>8</v>
      </c>
      <c r="I46" s="158"/>
      <c r="J46" s="158">
        <v>1</v>
      </c>
      <c r="K46" s="251"/>
      <c r="L46" s="120"/>
    </row>
    <row r="47" spans="1:12" ht="37.5" customHeight="1">
      <c r="A47" s="221">
        <v>42</v>
      </c>
      <c r="B47" s="188" t="s">
        <v>292</v>
      </c>
      <c r="C47" s="200"/>
      <c r="D47" s="158"/>
      <c r="E47" s="158">
        <v>1</v>
      </c>
      <c r="F47" s="158">
        <v>1</v>
      </c>
      <c r="G47" s="158"/>
      <c r="H47" s="158"/>
      <c r="I47" s="158"/>
      <c r="J47" s="158"/>
      <c r="K47" s="251"/>
      <c r="L47" s="120"/>
    </row>
    <row r="48" spans="1:12" ht="12.75">
      <c r="A48" s="221">
        <v>43</v>
      </c>
      <c r="B48" s="234" t="s">
        <v>293</v>
      </c>
      <c r="C48" s="245"/>
      <c r="D48" s="158">
        <v>11</v>
      </c>
      <c r="E48" s="158">
        <v>47</v>
      </c>
      <c r="F48" s="158">
        <v>55</v>
      </c>
      <c r="G48" s="158">
        <v>11</v>
      </c>
      <c r="H48" s="158">
        <v>5</v>
      </c>
      <c r="I48" s="158"/>
      <c r="J48" s="158">
        <v>3</v>
      </c>
      <c r="K48" s="251"/>
      <c r="L48" s="120"/>
    </row>
    <row r="49" spans="1:11" ht="12.75">
      <c r="A49" s="221">
        <v>44</v>
      </c>
      <c r="B49" s="189" t="s">
        <v>294</v>
      </c>
      <c r="C49" s="201"/>
      <c r="D49" s="92">
        <v>3</v>
      </c>
      <c r="E49" s="92">
        <v>216</v>
      </c>
      <c r="F49" s="92">
        <v>216</v>
      </c>
      <c r="G49" s="92">
        <v>6</v>
      </c>
      <c r="H49" s="92">
        <v>112</v>
      </c>
      <c r="I49" s="92"/>
      <c r="J49" s="92">
        <v>3</v>
      </c>
      <c r="K49" s="252"/>
    </row>
    <row r="50" spans="1:11" ht="15" customHeight="1">
      <c r="A50" s="221">
        <v>45</v>
      </c>
      <c r="B50" s="235" t="s">
        <v>295</v>
      </c>
      <c r="C50" s="246"/>
      <c r="D50" s="253">
        <f aca="true" t="shared" si="0" ref="D50:J50">D6+D39+D49</f>
        <v>136</v>
      </c>
      <c r="E50" s="253">
        <f t="shared" si="0"/>
        <v>16654</v>
      </c>
      <c r="F50" s="253">
        <f t="shared" si="0"/>
        <v>16729</v>
      </c>
      <c r="G50" s="253">
        <f t="shared" si="0"/>
        <v>459</v>
      </c>
      <c r="H50" s="253">
        <f t="shared" si="0"/>
        <v>14403</v>
      </c>
      <c r="I50" s="253">
        <f t="shared" si="0"/>
        <v>0</v>
      </c>
      <c r="J50" s="253">
        <f t="shared" si="0"/>
        <v>61</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mergeCells count="49">
    <mergeCell ref="A1:J1"/>
    <mergeCell ref="J2:J4"/>
    <mergeCell ref="D2:D4"/>
    <mergeCell ref="E2:E4"/>
    <mergeCell ref="A2:A4"/>
    <mergeCell ref="F3:F4"/>
    <mergeCell ref="G3:I3"/>
    <mergeCell ref="B40:C40"/>
    <mergeCell ref="B36:C36"/>
    <mergeCell ref="B5:C5"/>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&amp;L145286C0&amp;CФорма № Зведений- 1-1, Підрозділ: ТУ ДСА в Житомирській областi,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254" t="s">
        <v>311</v>
      </c>
      <c r="B1" s="254"/>
      <c r="C1" s="254"/>
      <c r="D1" s="254"/>
      <c r="E1" s="192"/>
      <c r="F1" s="192"/>
      <c r="G1" s="192"/>
      <c r="H1" s="254"/>
      <c r="I1" s="120"/>
      <c r="J1" s="120"/>
      <c r="K1" s="120"/>
    </row>
    <row r="2" spans="1:11" ht="12.75">
      <c r="A2" s="85" t="s">
        <v>57</v>
      </c>
      <c r="B2" s="85" t="s">
        <v>312</v>
      </c>
      <c r="C2" s="85" t="s">
        <v>337</v>
      </c>
      <c r="D2" s="85" t="s">
        <v>305</v>
      </c>
      <c r="E2" s="247" t="s">
        <v>306</v>
      </c>
      <c r="F2" s="248"/>
      <c r="G2" s="249"/>
      <c r="H2" s="250" t="s">
        <v>338</v>
      </c>
      <c r="I2" s="263"/>
      <c r="J2" s="264"/>
      <c r="K2" s="264"/>
    </row>
    <row r="3" spans="1:11" ht="12.75">
      <c r="A3" s="90"/>
      <c r="B3" s="90"/>
      <c r="C3" s="90"/>
      <c r="D3" s="90"/>
      <c r="E3" s="85" t="s">
        <v>154</v>
      </c>
      <c r="F3" s="247" t="s">
        <v>307</v>
      </c>
      <c r="G3" s="249"/>
      <c r="H3" s="250"/>
      <c r="I3" s="263"/>
      <c r="J3" s="264"/>
      <c r="K3" s="264"/>
    </row>
    <row r="4" spans="1:11" ht="41.25" customHeight="1">
      <c r="A4" s="86"/>
      <c r="B4" s="86"/>
      <c r="C4" s="86"/>
      <c r="D4" s="86"/>
      <c r="E4" s="86"/>
      <c r="F4" s="92" t="s">
        <v>308</v>
      </c>
      <c r="G4" s="158" t="s">
        <v>309</v>
      </c>
      <c r="H4" s="250"/>
      <c r="I4" s="263"/>
      <c r="J4" s="264"/>
      <c r="K4" s="264"/>
    </row>
    <row r="5" spans="1:11" ht="12.75">
      <c r="A5" s="255" t="s">
        <v>37</v>
      </c>
      <c r="B5" s="255" t="s">
        <v>39</v>
      </c>
      <c r="C5" s="255">
        <v>1</v>
      </c>
      <c r="D5" s="255">
        <v>2</v>
      </c>
      <c r="E5" s="255">
        <v>3</v>
      </c>
      <c r="F5" s="255">
        <v>4</v>
      </c>
      <c r="G5" s="255">
        <v>5</v>
      </c>
      <c r="H5" s="255">
        <v>6</v>
      </c>
      <c r="I5" s="52"/>
      <c r="J5" s="120"/>
      <c r="K5" s="120"/>
    </row>
    <row r="6" spans="1:11" ht="12.75">
      <c r="A6" s="67">
        <v>1</v>
      </c>
      <c r="B6" s="259" t="s">
        <v>313</v>
      </c>
      <c r="C6" s="81"/>
      <c r="D6" s="81">
        <v>5</v>
      </c>
      <c r="E6" s="81">
        <v>5</v>
      </c>
      <c r="F6" s="81"/>
      <c r="G6" s="81">
        <v>2</v>
      </c>
      <c r="H6" s="81"/>
      <c r="I6" s="52"/>
      <c r="J6" s="120"/>
      <c r="K6" s="120"/>
    </row>
    <row r="7" spans="1:11" ht="12.75">
      <c r="A7" s="67">
        <v>2</v>
      </c>
      <c r="B7" s="259" t="s">
        <v>314</v>
      </c>
      <c r="C7" s="81">
        <v>64</v>
      </c>
      <c r="D7" s="81">
        <v>578</v>
      </c>
      <c r="E7" s="81">
        <v>586</v>
      </c>
      <c r="F7" s="81">
        <v>21</v>
      </c>
      <c r="G7" s="81">
        <v>472</v>
      </c>
      <c r="H7" s="81">
        <v>56</v>
      </c>
      <c r="I7" s="52"/>
      <c r="J7" s="120"/>
      <c r="K7" s="120"/>
    </row>
    <row r="8" spans="1:11" ht="12.75">
      <c r="A8" s="67">
        <v>3</v>
      </c>
      <c r="B8" s="259" t="s">
        <v>315</v>
      </c>
      <c r="C8" s="81">
        <v>33</v>
      </c>
      <c r="D8" s="81">
        <v>241</v>
      </c>
      <c r="E8" s="81">
        <v>242</v>
      </c>
      <c r="F8" s="81">
        <v>8</v>
      </c>
      <c r="G8" s="81">
        <v>171</v>
      </c>
      <c r="H8" s="81">
        <v>32</v>
      </c>
      <c r="I8" s="52"/>
      <c r="J8" s="120"/>
      <c r="K8" s="120"/>
    </row>
    <row r="9" spans="1:11" ht="33.75" customHeight="1">
      <c r="A9" s="67">
        <v>4</v>
      </c>
      <c r="B9" s="259" t="s">
        <v>316</v>
      </c>
      <c r="C9" s="81"/>
      <c r="D9" s="81">
        <v>1</v>
      </c>
      <c r="E9" s="81">
        <v>1</v>
      </c>
      <c r="F9" s="81"/>
      <c r="G9" s="81">
        <v>1</v>
      </c>
      <c r="H9" s="81"/>
      <c r="I9" s="52"/>
      <c r="J9" s="120"/>
      <c r="K9" s="120"/>
    </row>
    <row r="10" spans="1:11" ht="24">
      <c r="A10" s="67">
        <v>5</v>
      </c>
      <c r="B10" s="259" t="s">
        <v>317</v>
      </c>
      <c r="C10" s="81">
        <v>5</v>
      </c>
      <c r="D10" s="81">
        <v>3</v>
      </c>
      <c r="E10" s="81">
        <v>8</v>
      </c>
      <c r="F10" s="81"/>
      <c r="G10" s="81">
        <v>2</v>
      </c>
      <c r="H10" s="81"/>
      <c r="I10" s="52"/>
      <c r="J10" s="120"/>
      <c r="K10" s="120"/>
    </row>
    <row r="11" spans="1:11" ht="12.75">
      <c r="A11" s="67">
        <v>6</v>
      </c>
      <c r="B11" s="259" t="s">
        <v>318</v>
      </c>
      <c r="C11" s="81">
        <v>3</v>
      </c>
      <c r="D11" s="81">
        <v>27</v>
      </c>
      <c r="E11" s="81">
        <v>27</v>
      </c>
      <c r="F11" s="81">
        <v>1</v>
      </c>
      <c r="G11" s="81">
        <v>18</v>
      </c>
      <c r="H11" s="81">
        <v>3</v>
      </c>
      <c r="I11" s="52"/>
      <c r="J11" s="120"/>
      <c r="K11" s="120"/>
    </row>
    <row r="12" spans="1:11" ht="12.75">
      <c r="A12" s="67">
        <v>7</v>
      </c>
      <c r="B12" s="259" t="s">
        <v>319</v>
      </c>
      <c r="C12" s="81"/>
      <c r="D12" s="81">
        <v>4</v>
      </c>
      <c r="E12" s="81">
        <v>4</v>
      </c>
      <c r="F12" s="81"/>
      <c r="G12" s="81">
        <v>3</v>
      </c>
      <c r="H12" s="81"/>
      <c r="I12" s="52"/>
      <c r="J12" s="120"/>
      <c r="K12" s="120"/>
    </row>
    <row r="13" spans="1:11" ht="12.75">
      <c r="A13" s="67">
        <v>8</v>
      </c>
      <c r="B13" s="259" t="s">
        <v>320</v>
      </c>
      <c r="C13" s="81"/>
      <c r="D13" s="81">
        <v>8</v>
      </c>
      <c r="E13" s="81">
        <v>8</v>
      </c>
      <c r="F13" s="81">
        <v>1</v>
      </c>
      <c r="G13" s="81">
        <v>6</v>
      </c>
      <c r="H13" s="81"/>
      <c r="I13" s="52"/>
      <c r="J13" s="120"/>
      <c r="K13" s="120"/>
    </row>
    <row r="14" spans="1:11" ht="33.75" customHeight="1">
      <c r="A14" s="67">
        <v>9</v>
      </c>
      <c r="B14" s="259" t="s">
        <v>321</v>
      </c>
      <c r="C14" s="81">
        <v>37</v>
      </c>
      <c r="D14" s="81">
        <v>273</v>
      </c>
      <c r="E14" s="81">
        <v>279</v>
      </c>
      <c r="F14" s="81">
        <v>12</v>
      </c>
      <c r="G14" s="81">
        <v>136</v>
      </c>
      <c r="H14" s="81">
        <v>31</v>
      </c>
      <c r="I14" s="52"/>
      <c r="J14" s="120"/>
      <c r="K14" s="120"/>
    </row>
    <row r="15" spans="1:11" ht="33.75" customHeight="1">
      <c r="A15" s="67">
        <v>10</v>
      </c>
      <c r="B15" s="259" t="s">
        <v>322</v>
      </c>
      <c r="C15" s="81">
        <v>80</v>
      </c>
      <c r="D15" s="81">
        <v>1389</v>
      </c>
      <c r="E15" s="81">
        <v>1418</v>
      </c>
      <c r="F15" s="81">
        <v>3</v>
      </c>
      <c r="G15" s="81">
        <v>1396</v>
      </c>
      <c r="H15" s="81">
        <v>51</v>
      </c>
      <c r="I15" s="52"/>
      <c r="J15" s="120"/>
      <c r="K15" s="120"/>
    </row>
    <row r="16" spans="1:11" ht="33.75" customHeight="1">
      <c r="A16" s="67">
        <v>11</v>
      </c>
      <c r="B16" s="259" t="s">
        <v>323</v>
      </c>
      <c r="C16" s="81">
        <v>1</v>
      </c>
      <c r="D16" s="81">
        <v>22</v>
      </c>
      <c r="E16" s="81">
        <v>21</v>
      </c>
      <c r="F16" s="81"/>
      <c r="G16" s="81">
        <v>14</v>
      </c>
      <c r="H16" s="81">
        <v>2</v>
      </c>
      <c r="I16" s="52"/>
      <c r="J16" s="120"/>
      <c r="K16" s="120"/>
    </row>
    <row r="17" spans="1:11" ht="12.75">
      <c r="A17" s="67">
        <v>12</v>
      </c>
      <c r="B17" s="259" t="s">
        <v>324</v>
      </c>
      <c r="C17" s="81">
        <v>1</v>
      </c>
      <c r="D17" s="81">
        <v>12</v>
      </c>
      <c r="E17" s="81">
        <v>11</v>
      </c>
      <c r="F17" s="81"/>
      <c r="G17" s="81">
        <v>9</v>
      </c>
      <c r="H17" s="81">
        <v>2</v>
      </c>
      <c r="I17" s="52"/>
      <c r="J17" s="120"/>
      <c r="K17" s="120"/>
    </row>
    <row r="18" spans="1:11" ht="67.5" customHeight="1">
      <c r="A18" s="67">
        <v>13</v>
      </c>
      <c r="B18" s="259" t="s">
        <v>1</v>
      </c>
      <c r="C18" s="81">
        <v>1</v>
      </c>
      <c r="D18" s="81"/>
      <c r="E18" s="81">
        <v>1</v>
      </c>
      <c r="F18" s="81"/>
      <c r="G18" s="81"/>
      <c r="H18" s="81"/>
      <c r="I18" s="52"/>
      <c r="J18" s="120"/>
      <c r="K18" s="120"/>
    </row>
    <row r="19" spans="1:11" ht="33.75" customHeight="1">
      <c r="A19" s="67">
        <v>14</v>
      </c>
      <c r="B19" s="259" t="s">
        <v>325</v>
      </c>
      <c r="C19" s="81"/>
      <c r="D19" s="81">
        <v>2</v>
      </c>
      <c r="E19" s="81">
        <v>1</v>
      </c>
      <c r="F19" s="81"/>
      <c r="G19" s="81"/>
      <c r="H19" s="81">
        <v>1</v>
      </c>
      <c r="I19" s="52"/>
      <c r="J19" s="120"/>
      <c r="K19" s="120"/>
    </row>
    <row r="20" spans="1:11" ht="33.75" customHeight="1">
      <c r="A20" s="67">
        <v>15</v>
      </c>
      <c r="B20" s="259" t="s">
        <v>326</v>
      </c>
      <c r="C20" s="81">
        <v>2</v>
      </c>
      <c r="D20" s="81">
        <v>49</v>
      </c>
      <c r="E20" s="81">
        <v>50</v>
      </c>
      <c r="F20" s="81">
        <v>6</v>
      </c>
      <c r="G20" s="81">
        <v>29</v>
      </c>
      <c r="H20" s="81">
        <v>1</v>
      </c>
      <c r="I20" s="52"/>
      <c r="J20" s="120"/>
      <c r="K20" s="120"/>
    </row>
    <row r="21" spans="1:11" ht="12.75">
      <c r="A21" s="67">
        <v>16</v>
      </c>
      <c r="B21" s="259" t="s">
        <v>327</v>
      </c>
      <c r="C21" s="81">
        <v>2</v>
      </c>
      <c r="D21" s="81">
        <v>2201</v>
      </c>
      <c r="E21" s="81">
        <v>2141</v>
      </c>
      <c r="F21" s="81">
        <v>111</v>
      </c>
      <c r="G21" s="81">
        <v>1298</v>
      </c>
      <c r="H21" s="81">
        <v>62</v>
      </c>
      <c r="I21" s="52"/>
      <c r="J21" s="120"/>
      <c r="K21" s="120"/>
    </row>
    <row r="22" spans="1:11" ht="12.75">
      <c r="A22" s="67">
        <v>17</v>
      </c>
      <c r="B22" s="259" t="s">
        <v>328</v>
      </c>
      <c r="C22" s="81"/>
      <c r="D22" s="81">
        <v>4</v>
      </c>
      <c r="E22" s="81">
        <v>4</v>
      </c>
      <c r="F22" s="81"/>
      <c r="G22" s="81">
        <v>2</v>
      </c>
      <c r="H22" s="81"/>
      <c r="I22" s="52"/>
      <c r="J22" s="120"/>
      <c r="K22" s="120"/>
    </row>
    <row r="23" spans="1:11" ht="12.75">
      <c r="A23" s="67">
        <v>18</v>
      </c>
      <c r="B23" s="259" t="s">
        <v>329</v>
      </c>
      <c r="C23" s="81">
        <v>30</v>
      </c>
      <c r="D23" s="81">
        <v>605</v>
      </c>
      <c r="E23" s="81">
        <v>620</v>
      </c>
      <c r="F23" s="81">
        <v>27</v>
      </c>
      <c r="G23" s="81">
        <v>552</v>
      </c>
      <c r="H23" s="81">
        <v>15</v>
      </c>
      <c r="I23" s="52"/>
      <c r="J23" s="120"/>
      <c r="K23" s="120"/>
    </row>
    <row r="24" spans="1:11" ht="33.75" customHeight="1">
      <c r="A24" s="67">
        <v>19</v>
      </c>
      <c r="B24" s="259" t="s">
        <v>330</v>
      </c>
      <c r="C24" s="81"/>
      <c r="D24" s="81"/>
      <c r="E24" s="81"/>
      <c r="F24" s="81"/>
      <c r="G24" s="81"/>
      <c r="H24" s="81"/>
      <c r="I24" s="52"/>
      <c r="J24" s="120"/>
      <c r="K24" s="120"/>
    </row>
    <row r="25" spans="1:11" ht="12.75">
      <c r="A25" s="67">
        <v>20</v>
      </c>
      <c r="B25" s="259" t="s">
        <v>331</v>
      </c>
      <c r="C25" s="81">
        <v>1</v>
      </c>
      <c r="D25" s="81">
        <v>89</v>
      </c>
      <c r="E25" s="81">
        <v>87</v>
      </c>
      <c r="F25" s="81"/>
      <c r="G25" s="81">
        <v>87</v>
      </c>
      <c r="H25" s="81">
        <v>3</v>
      </c>
      <c r="I25" s="52"/>
      <c r="J25" s="120"/>
      <c r="K25" s="120"/>
    </row>
    <row r="26" spans="1:11" ht="33.75" customHeight="1">
      <c r="A26" s="67">
        <v>21</v>
      </c>
      <c r="B26" s="259" t="s">
        <v>332</v>
      </c>
      <c r="C26" s="81">
        <v>2</v>
      </c>
      <c r="D26" s="81">
        <v>40</v>
      </c>
      <c r="E26" s="81">
        <v>41</v>
      </c>
      <c r="F26" s="81">
        <v>4</v>
      </c>
      <c r="G26" s="81">
        <v>21</v>
      </c>
      <c r="H26" s="81">
        <v>1</v>
      </c>
      <c r="I26" s="52"/>
      <c r="J26" s="120"/>
      <c r="K26" s="120"/>
    </row>
    <row r="27" spans="1:11" ht="12.75">
      <c r="A27" s="67">
        <v>22</v>
      </c>
      <c r="B27" s="259" t="s">
        <v>333</v>
      </c>
      <c r="C27" s="81">
        <v>23</v>
      </c>
      <c r="D27" s="81">
        <v>288</v>
      </c>
      <c r="E27" s="81">
        <v>299</v>
      </c>
      <c r="F27" s="81">
        <v>20</v>
      </c>
      <c r="G27" s="81">
        <v>225</v>
      </c>
      <c r="H27" s="81">
        <v>12</v>
      </c>
      <c r="I27" s="52"/>
      <c r="J27" s="120"/>
      <c r="K27" s="120"/>
    </row>
    <row r="28" spans="1:11" ht="12.75">
      <c r="A28" s="67">
        <v>23</v>
      </c>
      <c r="B28" s="260" t="s">
        <v>334</v>
      </c>
      <c r="C28" s="265">
        <f aca="true" t="shared" si="0" ref="C28:H28">SUM(C6:C27)</f>
        <v>285</v>
      </c>
      <c r="D28" s="265">
        <f t="shared" si="0"/>
        <v>5841</v>
      </c>
      <c r="E28" s="265">
        <f t="shared" si="0"/>
        <v>5854</v>
      </c>
      <c r="F28" s="265">
        <f t="shared" si="0"/>
        <v>214</v>
      </c>
      <c r="G28" s="265">
        <f t="shared" si="0"/>
        <v>4444</v>
      </c>
      <c r="H28" s="265">
        <f t="shared" si="0"/>
        <v>272</v>
      </c>
      <c r="I28" s="52"/>
      <c r="J28" s="120"/>
      <c r="K28" s="120"/>
    </row>
    <row r="29" spans="1:11" ht="12.75">
      <c r="A29" s="67">
        <v>24</v>
      </c>
      <c r="B29" s="261" t="s">
        <v>335</v>
      </c>
      <c r="C29" s="81">
        <v>221</v>
      </c>
      <c r="D29" s="81">
        <v>2355</v>
      </c>
      <c r="E29" s="81">
        <v>2504</v>
      </c>
      <c r="F29" s="81">
        <v>118</v>
      </c>
      <c r="G29" s="81">
        <v>1892</v>
      </c>
      <c r="H29" s="81">
        <v>72</v>
      </c>
      <c r="I29" s="52"/>
      <c r="J29" s="120"/>
      <c r="K29" s="120"/>
    </row>
    <row r="30" spans="1:11" ht="12.75">
      <c r="A30" s="67">
        <v>25</v>
      </c>
      <c r="B30" s="261" t="s">
        <v>336</v>
      </c>
      <c r="C30" s="81">
        <v>17</v>
      </c>
      <c r="D30" s="81">
        <v>325</v>
      </c>
      <c r="E30" s="81">
        <v>330</v>
      </c>
      <c r="F30" s="81">
        <v>5</v>
      </c>
      <c r="G30" s="81">
        <v>278</v>
      </c>
      <c r="H30" s="81">
        <v>12</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&amp;L145286C0&amp;CФорма № Зведений- 1-1, Підрозділ: ТУ ДСА в Житомирській областi,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1">
      <selection activeCell="A1" sqref="A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166" t="s">
        <v>339</v>
      </c>
      <c r="B1" s="166"/>
      <c r="C1" s="166"/>
      <c r="D1" s="166"/>
      <c r="E1" s="166"/>
      <c r="F1" s="166"/>
      <c r="G1" s="166"/>
      <c r="H1" s="166"/>
      <c r="I1" s="166"/>
    </row>
    <row r="2" spans="1:10" ht="12.75" customHeight="1">
      <c r="A2" s="220" t="s">
        <v>57</v>
      </c>
      <c r="B2" s="220" t="s">
        <v>340</v>
      </c>
      <c r="C2" s="85" t="s">
        <v>362</v>
      </c>
      <c r="D2" s="85" t="s">
        <v>305</v>
      </c>
      <c r="E2" s="247" t="s">
        <v>306</v>
      </c>
      <c r="F2" s="248"/>
      <c r="G2" s="248"/>
      <c r="H2" s="249"/>
      <c r="I2" s="250" t="s">
        <v>363</v>
      </c>
      <c r="J2" s="52"/>
    </row>
    <row r="3" spans="1:10" ht="12.75" customHeight="1">
      <c r="A3" s="220"/>
      <c r="B3" s="220"/>
      <c r="C3" s="90"/>
      <c r="D3" s="90"/>
      <c r="E3" s="85" t="s">
        <v>154</v>
      </c>
      <c r="F3" s="247" t="s">
        <v>307</v>
      </c>
      <c r="G3" s="248"/>
      <c r="H3" s="249"/>
      <c r="I3" s="250"/>
      <c r="J3" s="52"/>
    </row>
    <row r="4" spans="1:10" ht="67.5" customHeight="1">
      <c r="A4" s="220"/>
      <c r="B4" s="220"/>
      <c r="C4" s="86"/>
      <c r="D4" s="86"/>
      <c r="E4" s="86"/>
      <c r="F4" s="92" t="s">
        <v>308</v>
      </c>
      <c r="G4" s="158" t="s">
        <v>309</v>
      </c>
      <c r="H4" s="141" t="s">
        <v>310</v>
      </c>
      <c r="I4" s="250"/>
      <c r="J4" s="52"/>
    </row>
    <row r="5" spans="1:10" ht="11.25" customHeight="1">
      <c r="A5" s="104" t="s">
        <v>37</v>
      </c>
      <c r="B5" s="104" t="s">
        <v>39</v>
      </c>
      <c r="C5" s="97">
        <v>1</v>
      </c>
      <c r="D5" s="97">
        <v>2</v>
      </c>
      <c r="E5" s="97">
        <v>3</v>
      </c>
      <c r="F5" s="97">
        <v>4</v>
      </c>
      <c r="G5" s="97">
        <v>5</v>
      </c>
      <c r="H5" s="97">
        <v>6</v>
      </c>
      <c r="I5" s="97">
        <v>7</v>
      </c>
      <c r="J5" s="52"/>
    </row>
    <row r="6" spans="1:10" ht="12.75">
      <c r="A6" s="158">
        <v>1</v>
      </c>
      <c r="B6" s="266" t="s">
        <v>341</v>
      </c>
      <c r="C6" s="92">
        <f aca="true" t="shared" si="0" ref="C6:I6">SUM(C7:C26)</f>
        <v>1</v>
      </c>
      <c r="D6" s="92">
        <f t="shared" si="0"/>
        <v>3</v>
      </c>
      <c r="E6" s="92">
        <f t="shared" si="0"/>
        <v>3</v>
      </c>
      <c r="F6" s="92">
        <f t="shared" si="0"/>
        <v>1</v>
      </c>
      <c r="G6" s="92">
        <f t="shared" si="0"/>
        <v>1</v>
      </c>
      <c r="H6" s="92">
        <f t="shared" si="0"/>
        <v>0</v>
      </c>
      <c r="I6" s="92">
        <f t="shared" si="0"/>
        <v>1</v>
      </c>
      <c r="J6" s="52"/>
    </row>
    <row r="7" spans="1:10" ht="12.75">
      <c r="A7" s="158">
        <v>2</v>
      </c>
      <c r="B7" s="267" t="s">
        <v>342</v>
      </c>
      <c r="C7" s="158"/>
      <c r="D7" s="158"/>
      <c r="E7" s="158"/>
      <c r="F7" s="158"/>
      <c r="G7" s="158"/>
      <c r="H7" s="158"/>
      <c r="I7" s="158"/>
      <c r="J7" s="52"/>
    </row>
    <row r="8" spans="1:10" ht="12.75">
      <c r="A8" s="158">
        <v>3</v>
      </c>
      <c r="B8" s="267" t="s">
        <v>343</v>
      </c>
      <c r="C8" s="158">
        <v>1</v>
      </c>
      <c r="D8" s="158">
        <v>2</v>
      </c>
      <c r="E8" s="158">
        <v>2</v>
      </c>
      <c r="F8" s="158">
        <v>1</v>
      </c>
      <c r="G8" s="158"/>
      <c r="H8" s="158"/>
      <c r="I8" s="158">
        <v>1</v>
      </c>
      <c r="J8" s="52"/>
    </row>
    <row r="9" spans="1:10" ht="34.5" customHeight="1">
      <c r="A9" s="158">
        <v>4</v>
      </c>
      <c r="B9" s="267" t="s">
        <v>344</v>
      </c>
      <c r="C9" s="158"/>
      <c r="D9" s="158"/>
      <c r="E9" s="158"/>
      <c r="F9" s="158"/>
      <c r="G9" s="158"/>
      <c r="H9" s="158"/>
      <c r="I9" s="158"/>
      <c r="J9" s="52"/>
    </row>
    <row r="10" spans="1:10" ht="12.75">
      <c r="A10" s="158">
        <v>5</v>
      </c>
      <c r="B10" s="267" t="s">
        <v>345</v>
      </c>
      <c r="C10" s="158"/>
      <c r="D10" s="158"/>
      <c r="E10" s="158"/>
      <c r="F10" s="158"/>
      <c r="G10" s="158"/>
      <c r="H10" s="158"/>
      <c r="I10" s="158"/>
      <c r="J10" s="52"/>
    </row>
    <row r="11" spans="1:10" ht="12.75">
      <c r="A11" s="158">
        <v>6</v>
      </c>
      <c r="B11" s="267" t="s">
        <v>346</v>
      </c>
      <c r="C11" s="158"/>
      <c r="D11" s="158"/>
      <c r="E11" s="158"/>
      <c r="F11" s="158"/>
      <c r="G11" s="158"/>
      <c r="H11" s="158"/>
      <c r="I11" s="158"/>
      <c r="J11" s="52"/>
    </row>
    <row r="12" spans="1:10" ht="39.75" customHeight="1">
      <c r="A12" s="158">
        <v>7</v>
      </c>
      <c r="B12" s="267" t="s">
        <v>347</v>
      </c>
      <c r="C12" s="158"/>
      <c r="D12" s="158"/>
      <c r="E12" s="158"/>
      <c r="F12" s="158"/>
      <c r="G12" s="158"/>
      <c r="H12" s="158"/>
      <c r="I12" s="158"/>
      <c r="J12" s="52"/>
    </row>
    <row r="13" spans="1:10" ht="12.75">
      <c r="A13" s="158">
        <v>8</v>
      </c>
      <c r="B13" s="267" t="s">
        <v>348</v>
      </c>
      <c r="C13" s="158"/>
      <c r="D13" s="158"/>
      <c r="E13" s="158"/>
      <c r="F13" s="158"/>
      <c r="G13" s="158"/>
      <c r="H13" s="158"/>
      <c r="I13" s="158"/>
      <c r="J13" s="52"/>
    </row>
    <row r="14" spans="1:10" ht="12.75">
      <c r="A14" s="158">
        <v>9</v>
      </c>
      <c r="B14" s="267" t="s">
        <v>349</v>
      </c>
      <c r="C14" s="158"/>
      <c r="D14" s="158">
        <v>1</v>
      </c>
      <c r="E14" s="158">
        <v>1</v>
      </c>
      <c r="F14" s="158"/>
      <c r="G14" s="158">
        <v>1</v>
      </c>
      <c r="H14" s="158"/>
      <c r="I14" s="158"/>
      <c r="J14" s="52"/>
    </row>
    <row r="15" spans="1:12" ht="16.5" customHeight="1">
      <c r="A15" s="158">
        <v>10</v>
      </c>
      <c r="B15" s="267" t="s">
        <v>350</v>
      </c>
      <c r="C15" s="158"/>
      <c r="D15" s="158"/>
      <c r="E15" s="158"/>
      <c r="F15" s="158"/>
      <c r="G15" s="158"/>
      <c r="H15" s="158"/>
      <c r="I15" s="158"/>
      <c r="J15" s="269"/>
      <c r="K15" s="271"/>
      <c r="L15" s="271"/>
    </row>
    <row r="16" spans="1:12" ht="18.75" customHeight="1">
      <c r="A16" s="158">
        <v>11</v>
      </c>
      <c r="B16" s="267" t="s">
        <v>351</v>
      </c>
      <c r="C16" s="158"/>
      <c r="D16" s="158"/>
      <c r="E16" s="158"/>
      <c r="F16" s="158"/>
      <c r="G16" s="158"/>
      <c r="H16" s="158"/>
      <c r="I16" s="158"/>
      <c r="J16" s="269"/>
      <c r="K16" s="271"/>
      <c r="L16" s="271"/>
    </row>
    <row r="17" spans="1:12" ht="27" customHeight="1">
      <c r="A17" s="158">
        <v>12</v>
      </c>
      <c r="B17" s="267" t="s">
        <v>352</v>
      </c>
      <c r="C17" s="158"/>
      <c r="D17" s="158"/>
      <c r="E17" s="158"/>
      <c r="F17" s="158"/>
      <c r="G17" s="158"/>
      <c r="H17" s="158"/>
      <c r="I17" s="158"/>
      <c r="J17" s="269"/>
      <c r="K17" s="271"/>
      <c r="L17" s="271"/>
    </row>
    <row r="18" spans="1:12" ht="12.75">
      <c r="A18" s="158">
        <v>13</v>
      </c>
      <c r="B18" s="267" t="s">
        <v>353</v>
      </c>
      <c r="C18" s="158"/>
      <c r="D18" s="158"/>
      <c r="E18" s="158"/>
      <c r="F18" s="158"/>
      <c r="G18" s="158"/>
      <c r="H18" s="158"/>
      <c r="I18" s="158"/>
      <c r="J18" s="269"/>
      <c r="K18" s="271"/>
      <c r="L18" s="271"/>
    </row>
    <row r="19" spans="1:12" ht="12.75">
      <c r="A19" s="158">
        <v>14</v>
      </c>
      <c r="B19" s="267" t="s">
        <v>354</v>
      </c>
      <c r="C19" s="158"/>
      <c r="D19" s="158"/>
      <c r="E19" s="158"/>
      <c r="F19" s="158"/>
      <c r="G19" s="158"/>
      <c r="H19" s="158"/>
      <c r="I19" s="158"/>
      <c r="J19" s="269"/>
      <c r="K19" s="271"/>
      <c r="L19" s="271"/>
    </row>
    <row r="20" spans="1:12" ht="17.25" customHeight="1">
      <c r="A20" s="158">
        <v>15</v>
      </c>
      <c r="B20" s="267" t="s">
        <v>355</v>
      </c>
      <c r="C20" s="158"/>
      <c r="D20" s="158"/>
      <c r="E20" s="158"/>
      <c r="F20" s="158"/>
      <c r="G20" s="158"/>
      <c r="H20" s="158"/>
      <c r="I20" s="158"/>
      <c r="J20" s="269"/>
      <c r="K20" s="271"/>
      <c r="L20" s="271"/>
    </row>
    <row r="21" spans="1:12" ht="18" customHeight="1">
      <c r="A21" s="158">
        <v>16</v>
      </c>
      <c r="B21" s="267" t="s">
        <v>356</v>
      </c>
      <c r="C21" s="158"/>
      <c r="D21" s="158"/>
      <c r="E21" s="158"/>
      <c r="F21" s="158"/>
      <c r="G21" s="158"/>
      <c r="H21" s="158"/>
      <c r="I21" s="158"/>
      <c r="J21" s="269"/>
      <c r="K21" s="271"/>
      <c r="L21" s="271"/>
    </row>
    <row r="22" spans="1:12" ht="27.75" customHeight="1">
      <c r="A22" s="158">
        <v>17</v>
      </c>
      <c r="B22" s="267" t="s">
        <v>357</v>
      </c>
      <c r="C22" s="158"/>
      <c r="D22" s="158"/>
      <c r="E22" s="158"/>
      <c r="F22" s="158"/>
      <c r="G22" s="158"/>
      <c r="H22" s="158"/>
      <c r="I22" s="158"/>
      <c r="J22" s="269"/>
      <c r="K22" s="271"/>
      <c r="L22" s="271"/>
    </row>
    <row r="23" spans="1:12" ht="18" customHeight="1">
      <c r="A23" s="158">
        <v>18</v>
      </c>
      <c r="B23" s="267" t="s">
        <v>358</v>
      </c>
      <c r="C23" s="158"/>
      <c r="D23" s="158"/>
      <c r="E23" s="158"/>
      <c r="F23" s="158"/>
      <c r="G23" s="158"/>
      <c r="H23" s="158"/>
      <c r="I23" s="158"/>
      <c r="J23" s="269"/>
      <c r="K23" s="271"/>
      <c r="L23" s="271"/>
    </row>
    <row r="24" spans="1:12" ht="12.75">
      <c r="A24" s="158">
        <v>19</v>
      </c>
      <c r="B24" s="268" t="s">
        <v>359</v>
      </c>
      <c r="C24" s="158"/>
      <c r="D24" s="158"/>
      <c r="E24" s="158"/>
      <c r="F24" s="158"/>
      <c r="G24" s="158"/>
      <c r="H24" s="158"/>
      <c r="I24" s="158"/>
      <c r="J24" s="270"/>
      <c r="K24" s="272"/>
      <c r="L24" s="272"/>
    </row>
    <row r="25" spans="1:12" ht="12.75">
      <c r="A25" s="158">
        <v>20</v>
      </c>
      <c r="B25" s="268" t="s">
        <v>360</v>
      </c>
      <c r="C25" s="158"/>
      <c r="D25" s="158"/>
      <c r="E25" s="158"/>
      <c r="F25" s="158"/>
      <c r="G25" s="158"/>
      <c r="H25" s="158"/>
      <c r="I25" s="158"/>
      <c r="J25" s="270"/>
      <c r="K25" s="272"/>
      <c r="L25" s="272"/>
    </row>
    <row r="26" spans="1:12" ht="12.75">
      <c r="A26" s="158">
        <v>21</v>
      </c>
      <c r="B26" s="268" t="s">
        <v>361</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&amp;L145286C0&amp;CФорма № Зведений- 1-1, Підрозділ: ТУ ДСА в Житомирській областi, Початок періоду: 01.01.2014, Кінець періоду: 31.12.2014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kab304-1</cp:lastModifiedBy>
  <dcterms:modified xsi:type="dcterms:W3CDTF">2015-01-21T15:24:26Z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Зведений- 1-1_10006_4.2014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145286C0</vt:lpwstr>
  </property>
  <property fmtid="{D5CDD505-2E9C-101B-9397-08002B2CF9AE}" pid="9" name="Підрозділ">
    <vt:lpwstr>ТУ ДСА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